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Záradék" sheetId="1" state="visible" r:id="rId2"/>
    <sheet name="Összesítő" sheetId="2" state="visible" r:id="rId3"/>
    <sheet name="Költségtérítés" sheetId="3" state="visible" r:id="rId4"/>
    <sheet name="Írtás, föld- és sziklamunka" sheetId="4" state="visible" r:id="rId5"/>
    <sheet name="Síkalapozás" sheetId="5" state="visible" r:id="rId6"/>
    <sheet name="Közlekedésépítési munkák" sheetId="6" state="visible" r:id="rId7"/>
    <sheet name="Kiegészítő tevékenységek" sheetId="7" state="visible" r:id="rId8"/>
    <sheet name="Szabadidő és sportlétesítmények" sheetId="8" state="visible" r:id="rId9"/>
    <sheet name="GÉPÉSZET" sheetId="9" state="visible" r:id="rId10"/>
  </sheets>
  <definedNames>
    <definedName function="false" hidden="false" localSheetId="8" name="_xlnm.Print_Area" vbProcedure="false">GÉPÉSZET!$A$1:$J$21</definedName>
    <definedName function="false" hidden="false" localSheetId="3" name="_xlnm.Print_Area" vbProcedure="false">'Írtás, föld- és sziklamunka'!$A$1:$I$47</definedName>
    <definedName function="false" hidden="false" localSheetId="6" name="_xlnm.Print_Area" vbProcedure="false">'Kiegészítő tevékenységek'!$A$1:$I$55</definedName>
    <definedName function="false" hidden="false" localSheetId="2" name="_xlnm.Print_Area" vbProcedure="false">Költségtérítés!$A$1:$I$9</definedName>
    <definedName function="false" hidden="false" localSheetId="5" name="_xlnm.Print_Area" vbProcedure="false">'Közlekedésépítési munkák'!$A$1:$I$31</definedName>
    <definedName function="false" hidden="false" localSheetId="4" name="_xlnm.Print_Area" vbProcedure="false">Síkalapozás!$A$1:$I$5</definedName>
    <definedName function="false" hidden="false" localSheetId="7" name="_xlnm.Print_Area" vbProcedure="false">'Szabadidő és sportlétesítmények'!$A$1:$I$13</definedName>
    <definedName function="false" hidden="false" localSheetId="2" name="_xlnm.Print_Area" vbProcedure="false">Költségtérítés!$A$1:$I$9</definedName>
    <definedName function="false" hidden="false" localSheetId="3" name="_xlnm.Print_Area" vbProcedure="false">'Írtás, föld- és sziklamunka'!$A$1:$I$47</definedName>
    <definedName function="false" hidden="false" localSheetId="4" name="_xlnm.Print_Area" vbProcedure="false">Síkalapozás!$A$1:$I$5</definedName>
    <definedName function="false" hidden="false" localSheetId="5" name="_xlnm.Print_Area" vbProcedure="false">'Közlekedésépítési munkák'!$A$1:$I$31</definedName>
    <definedName function="false" hidden="false" localSheetId="6" name="_xlnm.Print_Area" vbProcedure="false">'Kiegészítő tevékenységek'!$A$1:$I$55</definedName>
    <definedName function="false" hidden="false" localSheetId="7" name="_xlnm.Print_Area" vbProcedure="false">'Szabadidő és sportlétesítmények'!$A$1:$I$13</definedName>
    <definedName function="false" hidden="false" localSheetId="8" name="_xlnm.Print_Area" vbProcedure="false">GÉPÉSZET!$A$1:$J$21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<sst xmlns="http://schemas.openxmlformats.org/spreadsheetml/2006/main" count="348" uniqueCount="189">
  <si>
    <r>
      <t>Név : </t>
    </r>
    <r>
      <rPr>
        <b val="true"/>
        <sz val="12"/>
        <rFont val="Century Gothic"/>
        <family val="2"/>
        <charset val="238"/>
      </rPr>
      <t>Pazonyi tér M5</t>
    </r>
  </si>
  <si>
    <t>                                       </t>
  </si>
  <si>
    <t>Készítette:                            </t>
  </si>
  <si>
    <t>Dr. Márkus Gábor</t>
  </si>
  <si>
    <t>MG Építész Kft.             </t>
  </si>
  <si>
    <t>A munka leírása: Pazonyi tér                 </t>
  </si>
  <si>
    <t>                                                                              </t>
  </si>
  <si>
    <t>Pazonyi tér </t>
  </si>
  <si>
    <t>A kivitelezéshez biztosítandó felvonulási létesítményeket, továbbá a kivitelezés előtt és közben felmerülő organizációs költségeket, az ajánlatadónak a teljes költségbe kell beleépíteni.</t>
  </si>
  <si>
    <t>Költségbecslés főösszesítő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</si>
  <si>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</si>
  <si>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</si>
  <si>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</si>
  <si>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</si>
  <si>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</si>
  <si>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</si>
  <si>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</si>
  <si>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</si>
  <si>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Aláírás</t>
  </si>
  <si>
    <t>Munkanem megnevezése</t>
  </si>
  <si>
    <t>Anyag összege</t>
  </si>
  <si>
    <t>Díj összege</t>
  </si>
  <si>
    <t>Költségtérítés</t>
  </si>
  <si>
    <t>Irtás, föld- és sziklamunka</t>
  </si>
  <si>
    <t>Síkalapozás</t>
  </si>
  <si>
    <t>Közlekedésépítési munkák</t>
  </si>
  <si>
    <t>Kiegészítő tevékenységek</t>
  </si>
  <si>
    <t>Szabadidő és sportlétesítmények</t>
  </si>
  <si>
    <t>Gépészet</t>
  </si>
  <si>
    <t>Összesen:</t>
  </si>
  <si>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</si>
  <si>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</si>
  <si>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</si>
  <si>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</si>
  <si>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</si>
  <si>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</si>
  <si>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</si>
  <si>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</si>
  <si>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</si>
  <si>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19-010-1.21.2</t>
  </si>
  <si>
    <t>Megvalósulási terv készítése</t>
  </si>
  <si>
    <t>költség</t>
  </si>
  <si>
    <t>Szakfelügyelet</t>
  </si>
  <si>
    <t>Védőcsövezés tervezése</t>
  </si>
  <si>
    <t>Védőcsövezés kivitelezése szükség szerint folyóméterenként 40 cm szélességgel számolva</t>
  </si>
  <si>
    <t>m2</t>
  </si>
  <si>
    <t>Munkanem összesen:</t>
  </si>
  <si>
    <t>21-001-006.1</t>
  </si>
  <si>
    <t>Bozót és cserjeírtás</t>
  </si>
  <si>
    <t>21-001-009</t>
  </si>
  <si>
    <t>Gyepsesés 4 cm mélységig</t>
  </si>
  <si>
    <t> 21-002-001</t>
  </si>
  <si>
    <t>Előkészítő földmunka
Humuszos termőréteg, termőföld leszedése,terítése gépi erővel, 18%-os terephajlásig,bármilyen talajban, szállítással,
50,0 m-ig</t>
  </si>
  <si>
    <t>m3</t>
  </si>
  <si>
    <t>21-003-006</t>
  </si>
  <si>
    <t>Munkaárok földkiemelése közművesített területen,kézi erővel,,bármely konzisztenciájú, I-IV. oszt. talajban
</t>
  </si>
  <si>
    <t>21-004-003</t>
  </si>
  <si>
    <t>Humuszterítés 20 cm vastagságig gépi erővel kiegészítő kézi munkával</t>
  </si>
  <si>
    <t>21-004-005</t>
  </si>
  <si>
    <t>Tükörkészítés tömörítés nélkül, sík felületen gép erővel</t>
  </si>
  <si>
    <t>21-008-002</t>
  </si>
  <si>
    <t>Tömörítés bármely tömörítési osztályban gépi erővel nagy felületen, 90%</t>
  </si>
  <si>
    <t>21-011-002.1.2</t>
  </si>
  <si>
    <t>Fejtett föld tolása és elteregetése 20 m-ig</t>
  </si>
  <si>
    <t>21-011-011</t>
  </si>
  <si>
    <r>
      <t>Építési törmelék salak konténeres elszállítása, lerakása,  10,0 m</t>
    </r>
    <r>
      <rPr>
        <vertAlign val="superscript"/>
        <sz val="11"/>
        <rFont val="Century Gothic"/>
        <family val="2"/>
        <charset val="238"/>
      </rPr>
      <t>3</t>
    </r>
    <r>
      <rPr>
        <sz val="11"/>
        <rFont val="Century Gothic"/>
        <family val="2"/>
        <charset val="238"/>
      </rPr>
      <t>-es konténerbe</t>
    </r>
  </si>
  <si>
    <t>db</t>
  </si>
  <si>
    <r>
      <t>Építési törmelék aszfalt konténeres elszállítása, lerakása,  8,0 m</t>
    </r>
    <r>
      <rPr>
        <vertAlign val="superscript"/>
        <sz val="11"/>
        <rFont val="Century Gothic"/>
        <family val="2"/>
        <charset val="238"/>
      </rPr>
      <t>3</t>
    </r>
    <r>
      <rPr>
        <sz val="11"/>
        <rFont val="Century Gothic"/>
        <family val="2"/>
        <charset val="238"/>
      </rPr>
      <t>-es konténerbe</t>
    </r>
  </si>
  <si>
    <r>
      <t>Építési törmelék beton konténeres elszállítása, lerakása,  10,0 m</t>
    </r>
    <r>
      <rPr>
        <vertAlign val="superscript"/>
        <sz val="11"/>
        <rFont val="Century Gothic"/>
        <family val="2"/>
        <charset val="238"/>
      </rPr>
      <t>3</t>
    </r>
    <r>
      <rPr>
        <sz val="11"/>
        <rFont val="Century Gothic"/>
        <family val="2"/>
        <charset val="238"/>
      </rPr>
      <t>-es konténerbe</t>
    </r>
  </si>
  <si>
    <r>
      <t>Építési törmelék betonlap konténeres elszállítása, lerakása, 3,0 m</t>
    </r>
    <r>
      <rPr>
        <vertAlign val="superscript"/>
        <sz val="11"/>
        <rFont val="Century Gothic"/>
        <family val="2"/>
        <charset val="238"/>
      </rPr>
      <t>3</t>
    </r>
    <r>
      <rPr>
        <sz val="11"/>
        <rFont val="Century Gothic"/>
        <family val="2"/>
        <charset val="238"/>
      </rPr>
      <t>-es konténerbe</t>
    </r>
  </si>
  <si>
    <r>
      <t>Építési törmelék kőburkolat konténeres elszállítása, lerakása,  10,0 m</t>
    </r>
    <r>
      <rPr>
        <vertAlign val="superscript"/>
        <sz val="11"/>
        <rFont val="Century Gothic"/>
        <family val="2"/>
        <charset val="238"/>
      </rPr>
      <t>3</t>
    </r>
    <r>
      <rPr>
        <sz val="11"/>
        <rFont val="Century Gothic"/>
        <family val="2"/>
        <charset val="238"/>
      </rPr>
      <t>-es konténerbe</t>
    </r>
  </si>
  <si>
    <t>Munkahelyi depóniából építési törmelék konténerbe rakása,  kézi erővel, önálló munka esetén elszámolva, konténer szállítás nélkül</t>
  </si>
  <si>
    <t>GÉPÉSZET</t>
  </si>
  <si>
    <t>21-003-5.1.1.3.</t>
  </si>
  <si>
    <t>Munkaárok földkiemelése közművesített területen, kézi erővel, bármely konzisztenciájú talajban, dúcolás nélkül, 2,0 m² szelvényig, I-II. talajosztály</t>
  </si>
  <si>
    <t>21-003-11.1.1</t>
  </si>
  <si>
    <t>Földvisszatöltés munkagödörbe vagy munkaárokba, tömörítés nélkül, réteges elterítéssel, I-IV. osztályú talajban, kézi erővel, az anyag súlypontja karoláson belül, a vezeték (műtárgy) felett és mellett 50 cm vastagságig</t>
  </si>
  <si>
    <t>21-003-11.2.1</t>
  </si>
  <si>
    <t>Földvisszatöltés munkagödörbe vagy munkaárokba, tömörítés nélkül, réteges elterítéssel, I-IV. osztályú talajban, gépi erővel, az anyag súlypontja 10,0 m-en belül, a vezetéket (műtárgyat) környező 50 cm-en túli szelvényrészben</t>
  </si>
  <si>
    <t>21-004-4.2.1-0120401</t>
  </si>
  <si>
    <t>Talajjavító réteg készítése vonalas létesítményeknél, 3,00 m szélesség felett, homokból, Természetes szemmegoszlású homok, TH  0/4 P-TT, Nyékládháza</t>
  </si>
  <si>
    <t>21-011-002.1.1</t>
  </si>
  <si>
    <t>Fejtett föld tolása és elteregetés 20 m-ig</t>
  </si>
  <si>
    <t>21-008-1.1.3</t>
  </si>
  <si>
    <t>Döngölés kézi erővel száraz, földnedves I-II. talajosztályban</t>
  </si>
  <si>
    <t>21-008-2.2.3</t>
  </si>
  <si>
    <t>Tömörítés bármely tömörítési osztályban gépi erővel, kis felületen, tömörségi fok: 95%</t>
  </si>
  <si>
    <t>23-003-002</t>
  </si>
  <si>
    <t>Beton alap készítése lépcső alá</t>
  </si>
  <si>
    <t>63-001-001.2</t>
  </si>
  <si>
    <t>Aszfaltos felületű burkolat bontása 20 cm-ig</t>
  </si>
  <si>
    <t>62-001-005</t>
  </si>
  <si>
    <t>Beton járdalap bontása, homokos kavicságyazattal</t>
  </si>
  <si>
    <t>61-001-001</t>
  </si>
  <si>
    <t>Salak útpálya bontása</t>
  </si>
  <si>
    <t>Beton burkolat bontása</t>
  </si>
  <si>
    <t>62-001-004.1</t>
  </si>
  <si>
    <t>Kőburkolat bontása</t>
  </si>
  <si>
    <t>Parkosított zöldterület és berendezéseinek bontása és lerakóhelyre szállításra 10 m3 konténerben</t>
  </si>
  <si>
    <t>62-002-021.3</t>
  </si>
  <si>
    <t>Burkolatszegélyek, tér és járdaburkolatok szegélyköveinek kialakítása, 100 cm-es elemekből, Semmelrock kerti szegély, 100x25x5 szürke beton megtámasztással, alapárok kiemeléssel</t>
  </si>
  <si>
    <t>m</t>
  </si>
  <si>
    <t>61-002-001</t>
  </si>
  <si>
    <t>Térburkolathoz útépítési zúzottkő M56 mechanikailag stabilizált alapréteg 20 cm vastagságban</t>
  </si>
  <si>
    <t>62-003-006</t>
  </si>
  <si>
    <t>Térburkolathoz 10 cm homokos kavicságyazat</t>
  </si>
  <si>
    <t>62-003-051.2</t>
  </si>
  <si>
    <t>Térburkolat készítése rendszerkövekből, 6 cm vastagsággal, Semmelrock Citytop Grande Kombi zúzalékágyra fektetve</t>
  </si>
  <si>
    <t>Térburkolat készítése rendszerkövekből, 6 cm vastagsággal, Semmelrock Citytop zúzalékágyra fektetve</t>
  </si>
  <si>
    <t>Térburkolat készítése lépcsőre</t>
  </si>
  <si>
    <t>Kavics feltöltés + agyag</t>
  </si>
  <si>
    <t>M56 mechanikai stabilizáció 10 cm vastagságban </t>
  </si>
  <si>
    <t>Akna fedlapok szintbe helyezése</t>
  </si>
  <si>
    <t>Megmaradó fák kalodázása</t>
  </si>
  <si>
    <t>91-001-002.2</t>
  </si>
  <si>
    <t>Gödörásás facsemete ültetéshez, termőfölddel felöltés, szerves trágyázás</t>
  </si>
  <si>
    <t>91-003-001.1</t>
  </si>
  <si>
    <t>Facsemete ültetés, 3 oldali kikarózással</t>
  </si>
  <si>
    <t>TILIA TOMENTOSA 'SZELESTE'</t>
  </si>
  <si>
    <t>PRUNUS x EMINENS 'UMBRACULIFERA'</t>
  </si>
  <si>
    <t>FRAXINUS EXCELSIOR 'PENDULA'</t>
  </si>
  <si>
    <t>Gödörásás oszlopos örökzöld ültetéshez</t>
  </si>
  <si>
    <t>TAXUS BACCATA 'FASTIGIATA'</t>
  </si>
  <si>
    <t>Sövény jellegű cserjék ültetése</t>
  </si>
  <si>
    <t>LIGUSTRUM OVALIFOLIUM</t>
  </si>
  <si>
    <t>SPIRAEA x VANHOUTTEI</t>
  </si>
  <si>
    <t>COTONEASTER SALICIFOLIUS</t>
  </si>
  <si>
    <t>PHILADELPHUS VIRGINALIS 'VIRGINAL'</t>
  </si>
  <si>
    <t>WEIGELA FLORIDA 'BRISTOL RUBY'</t>
  </si>
  <si>
    <t>DEUTZIA SCABRA 'PLENA'</t>
  </si>
  <si>
    <t>KOLKWITZIA AMABILIS</t>
  </si>
  <si>
    <t>LAUROCERASUS OFFICINALIS 'OTTO LUYKEN'</t>
  </si>
  <si>
    <t>SYMPHORICARPOS x CHENAULTII 'HANCOCK'</t>
  </si>
  <si>
    <t>LONICERA NITIDA 'MAIGRÜN'</t>
  </si>
  <si>
    <t>AMYGDALUS NANA 'KATI'</t>
  </si>
  <si>
    <t>RIBES AUREUM</t>
  </si>
  <si>
    <t>Kiszedett sövénycserjék átültetése</t>
  </si>
  <si>
    <t>Talajtakaró cserje ültetése</t>
  </si>
  <si>
    <t>COTONEASTER SALICIFOLIUS 'HERBSTFEUER'</t>
  </si>
  <si>
    <t>EUONYMUS FORTUNEI 'EMERALD GOLD'</t>
  </si>
  <si>
    <t>EUONYMUS FORTUNEI 'EMERALD GAIETY'</t>
  </si>
  <si>
    <t>COTONEASTER HORISONTALIS</t>
  </si>
  <si>
    <t>LONICERA NITIDA 'ELEGANT'</t>
  </si>
  <si>
    <t>BERBERIS THUNBERGII 'ATROPURPUREA NANA'</t>
  </si>
  <si>
    <t>BERBERIS VERRUCULOSA</t>
  </si>
  <si>
    <t>POTENTILLA FRUTICOSA 'GOLDFINGER'</t>
  </si>
  <si>
    <t>LAUROCERASUS OFFICINALIS 'ZÖLD SZŐNYEG'</t>
  </si>
  <si>
    <t>HYPERICUM x MOSERIANUM</t>
  </si>
  <si>
    <t>SYMPHORICARPOS DOORENBOSII 'MAGIC BERRY'</t>
  </si>
  <si>
    <t>PHOTINIA FRASERI 'LITTLE RED ROBIN'</t>
  </si>
  <si>
    <t>91-005-002.4.5</t>
  </si>
  <si>
    <t>Cserjék alatti mulcs terítése</t>
  </si>
  <si>
    <t>91-004-002.3.</t>
  </si>
  <si>
    <t>Ágyásszegély készítése</t>
  </si>
  <si>
    <t>91-003-001.5.2.2</t>
  </si>
  <si>
    <t>Évelő növények ültetése</t>
  </si>
  <si>
    <t>Egynyáriak ültetése</t>
  </si>
  <si>
    <t>92-003-008.1</t>
  </si>
  <si>
    <t>Utcai fém építmények, Városszépítő Kft. Béta pad, alappal együtt</t>
  </si>
  <si>
    <t>92-003-008.2</t>
  </si>
  <si>
    <t>Utcai fém építmények, Városszépítő Kft. Veron szemétgyüjtő tetővel, alappal együtt</t>
  </si>
  <si>
    <t>Utcai fém építmények,Városszépítő Kft Egyszer asztal és lóca alappal</t>
  </si>
  <si>
    <t>készlet</t>
  </si>
  <si>
    <t>Kiemelt növénykazetta fa támfala</t>
  </si>
  <si>
    <t>Dörken Delta Geo Drain geotextíliával kasírozott felületszivárgó lemez a kiemelt növénykazetta oldalfalára rögzítve</t>
  </si>
  <si>
    <t>Tanösvény elemek madárszárnyak</t>
  </si>
  <si>
    <t>Normaidő</t>
  </si>
  <si>
    <t>53-005-28.1.1-0645533</t>
  </si>
  <si>
    <t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 Öntöző vízmérő akna </t>
  </si>
  <si>
    <t>54-005-5.1-0110043</t>
  </si>
  <si>
    <t>PP, PE, KPE nyomócső szerelése, földárokban, hegesztett kötésekkel, idomok nélkül, csőátmérő: 16-50 mm között, PIPELIFE PE80 ivóvíz nyomócső 32x2,0 mm 7,5bar (C=1,25), 80VSDR176032200K</t>
  </si>
  <si>
    <t>54-007-1.1.1-0131321</t>
  </si>
  <si>
    <t>Útátfúrás 10 méter átfúrási hosszig I-IV. osztályú talajban DN 150 méretig.</t>
  </si>
  <si>
    <t>54-016-6.1</t>
  </si>
  <si>
    <t>DN 110 KPE víznyomóvezetékre való rákötési munkák kompolett, NYÍRSÉGVÍZ zRT. KIVITELEZÉSÉBEN.</t>
  </si>
  <si>
    <t>DN 300 AC víznyomóvezetékre való rákötési munkák kompolett, NYÍRSÉGVÍZ zRT. KIVITELEZÉSÉBEN.</t>
  </si>
  <si>
    <t>68-001-1.1</t>
  </si>
  <si>
    <t>Útkezelő által előírt forgalomtechnika  megvalósítása. közúti táblák kihelyezése.</t>
  </si>
  <si>
    <t>82-002-2.1.2.1.1.1.1-0346761</t>
  </si>
  <si>
    <t>Vízmérők elhelyezése, hitelesítve, kétoldalon külső menettel, illetve hollandival csatlakoztatva, házi vízmérő, hidegvízre, szárazonfutó, többsugaras, NA 20 vízmérő </t>
  </si>
  <si>
    <t>82-001-10.1</t>
  </si>
  <si>
    <t>PE/ hga gyorskötő idom DN32/1" </t>
  </si>
  <si>
    <t>82-001-7.4.2-0090009</t>
  </si>
  <si>
    <t>Kétoldalon menetes vagy roppantógyűrűs szerelvény elhelyezése, külső vagy belső menettel, illetve hollandival csatlakoztatva DN 25 gömbcsap, víz- és gázfőcsap, OVENTROP Optibal TW golyoscsap ivóvízre, PN10, DN25, km., G1 1/4xG1 1/4, DIN ISO 228 szerint, lapos tömítéssel, műanyag fogantyúval, max. 90°C, mindkét oldalán G 1/4" vakdugóval lezárt ürítési hellyel, vörösöntvényből, nyers felülettel, teljes átömlésű, holttér-mentes kivitelben, 4208908</t>
  </si>
  <si>
    <t>82-001-7.4.2-0114684</t>
  </si>
  <si>
    <t>NA 25 MOFÉM vízfagycsap CS24</t>
  </si>
  <si>
    <t>Öntözőrendszer</t>
  </si>
  <si>
    <t>kts</t>
  </si>
  <si>
    <t>Munkanem összesen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</si>
</sst>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,_F_t_-;\-* #,##0.00,_F_t_-;_-* \-??\ _F_t_-;_-@_-"/>
    <numFmt numFmtId="166" formatCode="@"/>
    <numFmt numFmtId="167" formatCode="_-* #,##0,_F_t_-;\-* #,##0,_F_t_-;_-* \-??\ _F_t_-;_-@_-"/>
    <numFmt numFmtId="168" formatCode="0.00%"/>
    <numFmt numFmtId="169" formatCode="#,##0,&quot;Ft&quot;"/>
    <numFmt numFmtId="170" formatCode="#,##0.00,&quot;Ft&quot;"/>
    <numFmt numFmtId="171" formatCode="#,##0"/>
    <numFmt numFmtId="172" formatCode="0"/>
    <numFmt numFmtId="173" formatCode="0.0"/>
  </numFmts>
  <fonts count="2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12"/>
      <name val="Arial"/>
      <family val="2"/>
      <charset val="238"/>
    </font>
    <font>
      <b val="true"/>
      <sz val="12"/>
      <name val="Times New Roman"/>
      <family val="1"/>
      <charset val="238"/>
    </font>
    <font>
      <b val="true"/>
      <sz val="12"/>
      <name val="Century Gothic"/>
      <family val="2"/>
      <charset val="238"/>
    </font>
    <font>
      <b val="true"/>
      <sz val="11"/>
      <name val="Century Gothic"/>
      <family val="2"/>
      <charset val="238"/>
    </font>
    <font>
      <sz val="10"/>
      <name val="Century Gothic"/>
      <family val="2"/>
      <charset val="238"/>
    </font>
    <font>
      <sz val="11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sz val="10"/>
      <color rgb="FFFF0000"/>
      <name val="Arial"/>
      <family val="2"/>
      <charset val="238"/>
    </font>
    <font>
      <b val="true"/>
      <sz val="10"/>
      <name val="Century Gothic"/>
      <family val="2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rgb="FF000000"/>
      <name val="Century Gothic"/>
      <family val="2"/>
      <charset val="238"/>
    </font>
    <font>
      <vertAlign val="superscript"/>
      <sz val="11"/>
      <name val="Century Gothic"/>
      <family val="2"/>
      <charset val="238"/>
    </font>
    <font>
      <b val="true"/>
      <sz val="11"/>
      <color rgb="FF000000"/>
      <name val="Century Gothic"/>
      <family val="2"/>
      <charset val="238"/>
    </font>
    <font>
      <sz val="11"/>
      <color rgb="FF4F81BD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sz val="12"/>
      <color rgb="FF000000"/>
      <name val="Calibri"/>
      <family val="2"/>
      <charset val="238"/>
    </font>
    <font>
      <sz val="11"/>
      <color rgb="FF80808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A6A6A6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4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applyFont="true" applyBorder="true" applyAlignment="true" applyProtection="true">
      <alignment horizontal="left" vertical="center" textRotation="0" wrapText="true" indent="3" shrinkToFit="false"/>
      <protection locked="true" hidden="false"/>
    </xf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8" fillId="0" borderId="3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8" fillId="0" borderId="0" xfId="1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8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8" fillId="0" borderId="2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8" fillId="0" borderId="4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9" fontId="10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9" fontId="8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8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1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10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8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15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3" fillId="0" borderId="4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3" fillId="0" borderId="4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3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10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9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7" fontId="9" fillId="2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5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6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3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7" fontId="9" fillId="3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5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26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8" fillId="0" borderId="4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8" fillId="0" borderId="4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2" fontId="11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7" fontId="20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1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1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zres 2" xfId="20" builtinId="53" customBuiltin="true"/>
    <cellStyle name="Ezres 2 2" xfId="21" builtinId="53" customBuiltin="true"/>
    <cellStyle name="Ezres 3" xfId="22" builtinId="53" customBuiltin="true"/>
    <cellStyle name="Ezres 3 2" xfId="23" builtinId="53" customBuiltin="true"/>
    <cellStyle name="Ezres 4" xfId="24" builtinId="53" customBuiltin="true"/>
    <cellStyle name="Ezres 4 2" xfId="25" builtinId="53" customBuiltin="true"/>
    <cellStyle name="Normál 12" xfId="26" builtinId="53" customBuiltin="true"/>
    <cellStyle name="Normál 12 2" xfId="27" builtinId="53" customBuiltin="true"/>
    <cellStyle name="Normál 2" xfId="28" builtinId="53" customBuiltin="true"/>
    <cellStyle name="Normál 2 2" xfId="29" builtinId="53" customBuiltin="true"/>
    <cellStyle name="Normál 2 2 2" xfId="30" builtinId="53" customBuiltin="true"/>
    <cellStyle name="Normál 2 3" xfId="31" builtinId="53" customBuiltin="true"/>
    <cellStyle name="Normál 2 4" xfId="32" builtinId="53" customBuiltin="true"/>
    <cellStyle name="Normál 3" xfId="33" builtinId="53" customBuiltin="true"/>
    <cellStyle name="Normál 3 2" xfId="34" builtinId="53" customBuiltin="true"/>
    <cellStyle name="Normál 4" xfId="35" builtinId="53" customBuiltin="true"/>
    <cellStyle name="Normál 4 2" xfId="36" builtinId="53" customBuiltin="true"/>
    <cellStyle name="Normál 5" xfId="37" builtinId="53" customBuiltin="true"/>
    <cellStyle name="Normál 5 2" xfId="38" builtinId="53" customBuiltin="true"/>
    <cellStyle name="Normál 6" xfId="39" builtinId="53" customBuiltin="true"/>
    <cellStyle name="Normál 6 2" xfId="40" builtinId="53" customBuiltin="true"/>
    <cellStyle name="Tétel" xfId="4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57"/>
  <sheetViews>
    <sheetView windowProtection="false" showFormulas="false" showGridLines="true" showRowColHeaders="true" showZeros="true" rightToLeft="false" tabSelected="true" showOutlineSymbols="true" defaultGridColor="true" view="pageBreakPreview" topLeftCell="A16" colorId="64" zoomScale="87" zoomScaleNormal="87" zoomScalePageLayoutView="87" workbookViewId="0">
      <selection pane="topLeft" activeCell="A15" activeCellId="0" sqref="A15"/>
    </sheetView>
  </sheetViews>
  <sheetFormatPr defaultRowHeight="15.75"/>
  <cols>
    <col collapsed="false" hidden="false" max="1" min="1" style="1" width="36.4183673469388"/>
    <col collapsed="false" hidden="false" max="2" min="2" style="1" width="10.7091836734694"/>
    <col collapsed="false" hidden="false" max="3" min="3" style="1" width="30.5714285714286"/>
    <col collapsed="false" hidden="false" max="4" min="4" style="1" width="27.8520408163265"/>
    <col collapsed="false" hidden="false" max="1025" min="5" style="1" width="9.14285714285714"/>
  </cols>
  <sheetData>
    <row r="1" s="3" customFormat="true" ht="15.75" hidden="false" customHeight="false" outlineLevel="0" collapsed="false">
      <c r="A1" s="2"/>
      <c r="B1" s="2"/>
      <c r="C1" s="2"/>
      <c r="D1" s="2"/>
    </row>
    <row r="2" s="3" customFormat="true" ht="15.75" hidden="false" customHeight="false" outlineLevel="0" collapsed="false">
      <c r="A2" s="2"/>
      <c r="B2" s="2"/>
      <c r="C2" s="2"/>
      <c r="D2" s="2"/>
    </row>
    <row r="3" s="3" customFormat="true" ht="15.75" hidden="false" customHeight="false" outlineLevel="0" collapsed="false">
      <c r="A3" s="2"/>
      <c r="B3" s="2"/>
      <c r="C3" s="2"/>
      <c r="D3" s="2"/>
    </row>
    <row r="4" customFormat="false" ht="15.75" hidden="false" customHeight="false" outlineLevel="0" collapsed="false">
      <c r="A4" s="3" t="s">
        <v>0</v>
      </c>
      <c r="B4" s="3"/>
      <c r="C4" s="3" t="s">
        <v>1</v>
      </c>
      <c r="D4" s="3"/>
    </row>
    <row r="5" customFormat="false" ht="15.75" hidden="false" customHeight="false" outlineLevel="0" collapsed="false">
      <c r="A5" s="3" t="s">
        <v>1</v>
      </c>
      <c r="B5" s="3"/>
      <c r="C5" s="3" t="s">
        <v>1</v>
      </c>
      <c r="D5" s="3"/>
    </row>
    <row r="6" customFormat="false" ht="15.75" hidden="false" customHeight="false" outlineLevel="0" collapsed="false">
      <c r="A6" s="3" t="s">
        <v>2</v>
      </c>
      <c r="B6" s="3"/>
      <c r="C6" s="0"/>
      <c r="D6" s="3"/>
    </row>
    <row r="7" customFormat="false" ht="15.75" hidden="false" customHeight="false" outlineLevel="0" collapsed="false">
      <c r="A7" s="4" t="s">
        <v>3</v>
      </c>
      <c r="B7" s="4"/>
      <c r="C7" s="4"/>
      <c r="D7" s="4"/>
    </row>
    <row r="8" customFormat="false" ht="15.75" hidden="false" customHeight="false" outlineLevel="0" collapsed="false">
      <c r="A8" s="4" t="s">
        <v>4</v>
      </c>
      <c r="B8" s="4"/>
      <c r="C8" s="4"/>
      <c r="D8" s="4"/>
    </row>
    <row r="9" customFormat="false" ht="15.75" hidden="false" customHeight="false" outlineLevel="0" collapsed="false">
      <c r="A9" s="4" t="s">
        <v>1</v>
      </c>
      <c r="B9" s="4"/>
      <c r="C9" s="4"/>
      <c r="D9" s="4"/>
    </row>
    <row r="10" customFormat="false" ht="15.75" hidden="false" customHeight="false" outlineLevel="0" collapsed="false">
      <c r="A10" s="4" t="s">
        <v>5</v>
      </c>
      <c r="B10" s="4"/>
      <c r="C10" s="4"/>
      <c r="D10" s="4"/>
    </row>
    <row r="11" customFormat="false" ht="15.75" hidden="false" customHeight="false" outlineLevel="0" collapsed="false">
      <c r="A11" s="4" t="s">
        <v>6</v>
      </c>
      <c r="B11" s="4"/>
      <c r="C11" s="4"/>
      <c r="D11" s="4"/>
    </row>
    <row r="12" customFormat="false" ht="15.75" hidden="false" customHeight="false" outlineLevel="0" collapsed="false">
      <c r="A12" s="4" t="s">
        <v>7</v>
      </c>
      <c r="B12" s="4"/>
      <c r="C12" s="4"/>
      <c r="D12" s="4"/>
    </row>
    <row r="13" customFormat="false" ht="15" hidden="false" customHeight="false" outlineLevel="0" collapsed="false">
      <c r="A13" s="4"/>
      <c r="B13" s="4"/>
      <c r="C13" s="4"/>
      <c r="D13" s="4"/>
    </row>
    <row r="14" customFormat="false" ht="15.75" hidden="false" customHeight="false" outlineLevel="0" collapsed="false">
      <c r="A14" s="4"/>
      <c r="B14" s="4"/>
      <c r="C14" s="4"/>
      <c r="D14" s="4"/>
    </row>
    <row r="15" customFormat="false" ht="15.75" hidden="false" customHeight="false" outlineLevel="0" collapsed="false">
      <c r="A15" s="5"/>
      <c r="B15" s="5"/>
      <c r="C15" s="5"/>
      <c r="D15" s="5"/>
    </row>
    <row r="16" customFormat="false" ht="15.75" hidden="false" customHeight="false" outlineLevel="0" collapsed="false">
      <c r="A16" s="5"/>
      <c r="B16" s="5"/>
      <c r="C16" s="5"/>
      <c r="D16" s="5"/>
    </row>
    <row r="17" customFormat="false" ht="33.75" hidden="false" customHeight="true" outlineLevel="0" collapsed="false">
      <c r="A17" s="5"/>
      <c r="B17" s="5"/>
      <c r="C17" s="5"/>
      <c r="D17" s="5"/>
    </row>
    <row r="18" customFormat="false" ht="174" hidden="false" customHeight="true" outlineLevel="0" collapsed="false">
      <c r="A18" s="5"/>
      <c r="B18" s="5"/>
      <c r="C18" s="5"/>
      <c r="D18" s="5"/>
    </row>
    <row r="19" customFormat="false" ht="41.25" hidden="false" customHeight="true" outlineLevel="0" collapsed="false">
      <c r="A19" s="6" t="s">
        <v>8</v>
      </c>
      <c r="B19" s="6"/>
      <c r="C19" s="6"/>
      <c r="D19" s="6"/>
    </row>
    <row r="20" customFormat="false" ht="15.75" hidden="false" customHeight="false" outlineLevel="0" collapsed="false">
      <c r="A20" s="4"/>
      <c r="B20" s="4"/>
      <c r="C20" s="4"/>
      <c r="D20" s="4"/>
    </row>
    <row r="21" customFormat="false" ht="15.75" hidden="false" customHeight="false" outlineLevel="0" collapsed="false">
      <c r="A21" s="7" t="s">
        <v>9</v>
      </c>
      <c r="B21" s="7"/>
      <c r="C21" s="7"/>
      <c r="D21" s="7"/>
    </row>
    <row r="22" customFormat="false" ht="15.75" hidden="false" customHeight="false" outlineLevel="0" collapsed="false">
      <c r="A22" s="8" t="s">
        <v>10</v>
      </c>
      <c r="B22" s="8"/>
      <c r="C22" s="9" t="s">
        <v>11</v>
      </c>
      <c r="D22" s="9" t="s">
        <v>12</v>
      </c>
    </row>
    <row r="23" customFormat="false" ht="15.75" hidden="false" customHeight="false" outlineLevel="0" collapsed="false">
      <c r="A23" s="8" t="s">
        <v>13</v>
      </c>
      <c r="B23" s="8"/>
      <c r="C23" s="8" t="n">
        <f aca="false">Összesítő!B32</f>
        <v>0</v>
      </c>
      <c r="D23" s="8" t="n">
        <f aca="false">Összesítő!C32</f>
        <v>0</v>
      </c>
    </row>
    <row r="24" customFormat="false" ht="15.75" hidden="false" customHeight="false" outlineLevel="0" collapsed="false">
      <c r="A24" s="8" t="s">
        <v>14</v>
      </c>
      <c r="B24" s="8"/>
      <c r="C24" s="8" t="n">
        <f aca="false">ROUND(C23,0)</f>
        <v>0</v>
      </c>
      <c r="D24" s="8" t="n">
        <f aca="false">ROUND(D23,0)</f>
        <v>0</v>
      </c>
    </row>
    <row r="25" customFormat="false" ht="15.75" hidden="false" customHeight="false" outlineLevel="0" collapsed="false">
      <c r="A25" s="4" t="s">
        <v>15</v>
      </c>
      <c r="B25" s="4"/>
      <c r="C25" s="10" t="n">
        <f aca="false">ROUND(C24+D24,0)</f>
        <v>0</v>
      </c>
      <c r="D25" s="11"/>
    </row>
    <row r="26" customFormat="false" ht="15" hidden="false" customHeight="false" outlineLevel="0" collapsed="false">
      <c r="A26" s="4"/>
      <c r="B26" s="4"/>
      <c r="C26" s="12"/>
      <c r="D26" s="7"/>
    </row>
    <row r="27" customFormat="false" ht="15" hidden="false" customHeight="false" outlineLevel="0" collapsed="false">
      <c r="A27" s="4"/>
      <c r="B27" s="4"/>
      <c r="C27" s="12"/>
      <c r="D27" s="7"/>
    </row>
    <row r="28" customFormat="false" ht="15.75" hidden="false" customHeight="false" outlineLevel="0" collapsed="false">
      <c r="A28" s="8" t="s">
        <v>16</v>
      </c>
      <c r="B28" s="13" t="n">
        <v>0.27</v>
      </c>
      <c r="C28" s="14" t="n">
        <f aca="false">ROUND(C25*B28,0)</f>
        <v>0</v>
      </c>
      <c r="D28" s="8"/>
    </row>
    <row r="29" customFormat="false" ht="15.75" hidden="false" customHeight="false" outlineLevel="0" collapsed="false">
      <c r="A29" s="8" t="s">
        <v>17</v>
      </c>
      <c r="B29" s="8"/>
      <c r="C29" s="15" t="n">
        <f aca="false">C27+C28</f>
        <v>0</v>
      </c>
      <c r="D29" s="16"/>
    </row>
    <row r="30" customFormat="false" ht="15.75" hidden="false" customHeight="false" outlineLevel="0" collapsed="false">
      <c r="A30" s="4"/>
      <c r="B30" s="4"/>
      <c r="C30" s="4"/>
      <c r="D30" s="4"/>
    </row>
    <row r="31" customFormat="false" ht="15.75" hidden="false" customHeight="false" outlineLevel="0" collapsed="false">
      <c r="A31" s="4"/>
      <c r="B31" s="4"/>
      <c r="C31" s="4"/>
      <c r="D31" s="4"/>
    </row>
    <row r="32" customFormat="false" ht="15.75" hidden="false" customHeight="false" outlineLevel="0" collapsed="false">
      <c r="A32" s="4"/>
      <c r="B32" s="4"/>
      <c r="C32" s="4"/>
      <c r="D32" s="4"/>
    </row>
    <row r="33" customFormat="false" ht="15.75" hidden="false" customHeight="false" outlineLevel="0" collapsed="false">
      <c r="A33" s="4"/>
      <c r="B33" s="4"/>
      <c r="C33" s="4"/>
      <c r="D33" s="4"/>
    </row>
    <row r="34" customFormat="false" ht="15.75" hidden="false" customHeight="false" outlineLevel="0" collapsed="false">
      <c r="A34" s="4"/>
      <c r="B34" s="4"/>
      <c r="C34" s="4"/>
      <c r="D34" s="4"/>
    </row>
    <row r="35" customFormat="false" ht="15.75" hidden="false" customHeight="false" outlineLevel="0" collapsed="false">
      <c r="A35" s="4"/>
      <c r="B35" s="4"/>
      <c r="C35" s="4"/>
      <c r="D35" s="4"/>
    </row>
    <row r="36" customFormat="false" ht="15.75" hidden="false" customHeight="false" outlineLevel="0" collapsed="false">
      <c r="A36" s="4"/>
      <c r="B36" s="4"/>
      <c r="C36" s="4"/>
      <c r="D36" s="4"/>
    </row>
    <row r="37" customFormat="false" ht="15.75" hidden="false" customHeight="false" outlineLevel="0" collapsed="false">
      <c r="A37" s="4"/>
      <c r="B37" s="17" t="s">
        <v>18</v>
      </c>
      <c r="C37" s="17"/>
      <c r="D37" s="4"/>
    </row>
    <row r="38" customFormat="false" ht="16.5" hidden="false" customHeight="false" outlineLevel="0" collapsed="false"/>
    <row r="39" customFormat="false" ht="16.5" hidden="false" customHeight="false" outlineLevel="0" collapsed="false"/>
    <row r="40" customFormat="false" ht="16.5" hidden="false" customHeight="false" outlineLevel="0" collapsed="false"/>
    <row r="41" customFormat="false" ht="16.5" hidden="false" customHeight="false" outlineLevel="0" collapsed="false"/>
    <row r="42" customFormat="false" ht="16.5" hidden="false" customHeight="false" outlineLevel="0" collapsed="false"/>
    <row r="57" customFormat="false" ht="16.5" hidden="false" customHeight="false" outlineLevel="0" collapsed="false"/>
  </sheetData>
  <mergeCells count="8">
    <mergeCell ref="A1:D1"/>
    <mergeCell ref="A2:D2"/>
    <mergeCell ref="A3:D3"/>
    <mergeCell ref="A15:D17"/>
    <mergeCell ref="A18:D18"/>
    <mergeCell ref="A19:D19"/>
    <mergeCell ref="A21:D21"/>
    <mergeCell ref="B37:C37"/>
  </mergeCells>
  <printOptions headings="false" gridLines="false" gridLinesSet="true" horizontalCentered="false" verticalCentered="false"/>
  <pageMargins left="0.984027777777778" right="0.984027777777778" top="0.984027777777778" bottom="0.984027777777778" header="0.511805555555555" footer="0.511805555555555"/>
  <pageSetup paperSize="9" scale="100" firstPageNumber="0" fitToWidth="1" fitToHeight="20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51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F6" activeCellId="0" sqref="F6"/>
    </sheetView>
  </sheetViews>
  <sheetFormatPr defaultRowHeight="15.75"/>
  <cols>
    <col collapsed="false" hidden="false" max="1" min="1" style="18" width="46.8622448979592"/>
    <col collapsed="false" hidden="false" max="3" min="2" style="18" width="20.7091836734694"/>
    <col collapsed="false" hidden="false" max="1025" min="4" style="18" width="9.14285714285714"/>
  </cols>
  <sheetData>
    <row r="1" s="21" customFormat="true" ht="15.75" hidden="false" customHeight="false" outlineLevel="0" collapsed="false">
      <c r="A1" s="19" t="s">
        <v>19</v>
      </c>
      <c r="B1" s="20" t="s">
        <v>20</v>
      </c>
      <c r="C1" s="20" t="s">
        <v>21</v>
      </c>
    </row>
    <row r="2" s="24" customFormat="true" ht="16.5" hidden="false" customHeight="false" outlineLevel="0" collapsed="false">
      <c r="A2" s="22" t="s">
        <v>22</v>
      </c>
      <c r="B2" s="23" t="n">
        <f aca="false">Költségtérítés!H9</f>
        <v>0</v>
      </c>
      <c r="C2" s="23" t="n">
        <f aca="false">Költségtérítés!I9</f>
        <v>0</v>
      </c>
    </row>
    <row r="3" customFormat="false" ht="16.5" hidden="false" customHeight="false" outlineLevel="0" collapsed="false">
      <c r="A3" s="22" t="s">
        <v>23</v>
      </c>
      <c r="B3" s="25" t="n">
        <f aca="false">'Írtás, föld- és sziklamunka'!H47</f>
        <v>0</v>
      </c>
      <c r="C3" s="25" t="n">
        <f aca="false">'Írtás, föld- és sziklamunka'!I47</f>
        <v>0</v>
      </c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6.5" hidden="false" customHeight="false" outlineLevel="0" collapsed="false">
      <c r="A4" s="22" t="s">
        <v>24</v>
      </c>
      <c r="B4" s="25" t="n">
        <f aca="false">Síkalapozás!H5</f>
        <v>0</v>
      </c>
      <c r="C4" s="25" t="n">
        <f aca="false">Síkalapozás!I5</f>
        <v>0</v>
      </c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6.5" hidden="false" customHeight="false" outlineLevel="0" collapsed="false">
      <c r="A5" s="22" t="s">
        <v>25</v>
      </c>
      <c r="B5" s="25" t="n">
        <f aca="false">'Közlekedésépítési munkák'!H31</f>
        <v>0</v>
      </c>
      <c r="C5" s="25" t="n">
        <f aca="false">'Közlekedésépítési munkák'!I31</f>
        <v>0</v>
      </c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6.5" hidden="false" customHeight="false" outlineLevel="0" collapsed="false">
      <c r="A6" s="22" t="s">
        <v>26</v>
      </c>
      <c r="B6" s="25" t="n">
        <f aca="false">'Kiegészítő tevékenységek'!H55</f>
        <v>0</v>
      </c>
      <c r="C6" s="25" t="n">
        <f aca="false">'Kiegészítő tevékenységek'!I55</f>
        <v>0</v>
      </c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6.5" hidden="false" customHeight="false" outlineLevel="0" collapsed="false">
      <c r="A7" s="22" t="s">
        <v>27</v>
      </c>
      <c r="B7" s="25" t="n">
        <f aca="false">'Szabadidő és sportlétesítmények'!H13</f>
        <v>0</v>
      </c>
      <c r="C7" s="25" t="n">
        <f aca="false">'Szabadidő és sportlétesítmények'!I13</f>
        <v>0</v>
      </c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6.5" hidden="false" customHeight="false" outlineLevel="0" collapsed="false">
      <c r="A8" s="22" t="s">
        <v>28</v>
      </c>
      <c r="B8" s="25" t="n">
        <f aca="false">GÉPÉSZET!I21</f>
        <v>0</v>
      </c>
      <c r="C8" s="25" t="n">
        <f aca="false">GÉPÉSZET!J21</f>
        <v>0</v>
      </c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6.5" hidden="false" customHeight="false" outlineLevel="0" collapsed="false">
      <c r="A9" s="22"/>
      <c r="B9" s="25"/>
      <c r="C9" s="25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6.5" hidden="false" customHeight="false" outlineLevel="0" collapsed="false">
      <c r="A10" s="22"/>
      <c r="B10" s="25"/>
      <c r="C10" s="25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6.5" hidden="false" customHeight="false" outlineLevel="0" collapsed="false">
      <c r="A11" s="22"/>
      <c r="B11" s="25"/>
      <c r="C11" s="25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6.5" hidden="false" customHeight="false" outlineLevel="0" collapsed="false">
      <c r="A12" s="22"/>
      <c r="B12" s="25"/>
      <c r="C12" s="25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6.5" hidden="false" customHeight="false" outlineLevel="0" collapsed="false">
      <c r="A13" s="22"/>
      <c r="B13" s="25"/>
      <c r="C13" s="25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6.5" hidden="false" customHeight="false" outlineLevel="0" collapsed="false">
      <c r="A14" s="22"/>
      <c r="B14" s="25"/>
      <c r="C14" s="25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6.5" hidden="false" customHeight="false" outlineLevel="0" collapsed="false">
      <c r="A15" s="22"/>
      <c r="B15" s="25"/>
      <c r="C15" s="25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6.5" hidden="false" customHeight="false" outlineLevel="0" collapsed="false">
      <c r="A16" s="22"/>
      <c r="B16" s="25"/>
      <c r="C16" s="25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6.5" hidden="false" customHeight="false" outlineLevel="0" collapsed="false">
      <c r="A17" s="22"/>
      <c r="B17" s="25"/>
      <c r="C17" s="25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6.5" hidden="false" customHeight="false" outlineLevel="0" collapsed="false">
      <c r="A18" s="22"/>
      <c r="B18" s="25"/>
      <c r="C18" s="25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6.5" hidden="false" customHeight="false" outlineLevel="0" collapsed="false">
      <c r="A19" s="22"/>
      <c r="B19" s="25"/>
      <c r="C19" s="25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6.5" hidden="false" customHeight="false" outlineLevel="0" collapsed="false">
      <c r="A20" s="22"/>
      <c r="B20" s="25"/>
      <c r="C20" s="25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6.5" hidden="false" customHeight="false" outlineLevel="0" collapsed="false">
      <c r="A21" s="22"/>
      <c r="B21" s="25"/>
      <c r="C21" s="25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6.5" hidden="false" customHeight="false" outlineLevel="0" collapsed="false">
      <c r="A22" s="22"/>
      <c r="B22" s="25"/>
      <c r="C22" s="25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6.5" hidden="false" customHeight="false" outlineLevel="0" collapsed="false">
      <c r="A23" s="22"/>
      <c r="B23" s="22"/>
      <c r="C23" s="22"/>
      <c r="D23" s="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6.5" hidden="false" customHeight="false" outlineLevel="0" collapsed="false">
      <c r="A24" s="22"/>
      <c r="B24" s="22"/>
      <c r="C24" s="22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6.5" hidden="false" customHeight="false" outlineLevel="0" collapsed="false">
      <c r="A25" s="22"/>
      <c r="B25" s="22"/>
      <c r="C25" s="22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6.5" hidden="false" customHeight="false" outlineLevel="0" collapsed="false">
      <c r="A26" s="22"/>
      <c r="B26" s="22"/>
      <c r="C26" s="22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6.5" hidden="false" customHeight="false" outlineLevel="0" collapsed="false">
      <c r="A27" s="22"/>
      <c r="B27" s="22"/>
      <c r="C27" s="22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.5" hidden="false" customHeight="false" outlineLevel="0" collapsed="false">
      <c r="A28" s="22"/>
      <c r="B28" s="22"/>
      <c r="C28" s="22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6.5" hidden="false" customHeight="false" outlineLevel="0" collapsed="false">
      <c r="A29" s="22"/>
      <c r="B29" s="22"/>
      <c r="C29" s="22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6.5" hidden="false" customHeight="false" outlineLevel="0" collapsed="false">
      <c r="A30" s="22"/>
      <c r="B30" s="22"/>
      <c r="C30" s="22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6.5" hidden="false" customHeight="false" outlineLevel="0" collapsed="false">
      <c r="A31" s="22"/>
      <c r="B31" s="22"/>
      <c r="C31" s="22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21" customFormat="true" ht="15.75" hidden="false" customHeight="false" outlineLevel="0" collapsed="false">
      <c r="A32" s="19" t="s">
        <v>29</v>
      </c>
      <c r="B32" s="26" t="n">
        <f aca="false">ROUND(SUM(B2:B28),0)</f>
        <v>0</v>
      </c>
      <c r="C32" s="27" t="n">
        <f aca="false">ROUND(SUM(C2:C29),0)</f>
        <v>0</v>
      </c>
    </row>
    <row r="33" customFormat="false" ht="17.25" hidden="false" customHeight="false" outlineLevel="0" collapsed="false"/>
    <row r="51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93" zoomScaleNormal="100" zoomScalePageLayoutView="93" workbookViewId="0">
      <selection pane="topLeft" activeCell="C13" activeCellId="0" sqref="C13"/>
    </sheetView>
  </sheetViews>
  <sheetFormatPr defaultRowHeight="12.75"/>
  <cols>
    <col collapsed="false" hidden="false" max="1" min="1" style="0" width="4.57142857142857"/>
    <col collapsed="false" hidden="false" max="2" min="2" style="0" width="11.2857142857143"/>
    <col collapsed="false" hidden="false" max="3" min="3" style="0" width="34.2857142857143"/>
    <col collapsed="false" hidden="false" max="4" min="4" style="0" width="8.85714285714286"/>
    <col collapsed="false" hidden="false" max="5" min="5" style="0" width="8.56632653061224"/>
    <col collapsed="false" hidden="false" max="6" min="6" style="0" width="10.5765306122449"/>
    <col collapsed="false" hidden="false" max="7" min="7" style="0" width="12.1377551020408"/>
    <col collapsed="false" hidden="false" max="8" min="8" style="0" width="10.1428571428571"/>
    <col collapsed="false" hidden="false" max="9" min="9" style="0" width="10.8520408163265"/>
    <col collapsed="false" hidden="false" max="1025" min="10" style="0" width="8.72959183673469"/>
  </cols>
  <sheetData>
    <row r="1" customFormat="false" ht="42.75" hidden="false" customHeight="false" outlineLevel="0" collapsed="false">
      <c r="A1" s="28" t="s">
        <v>30</v>
      </c>
      <c r="B1" s="19" t="s">
        <v>31</v>
      </c>
      <c r="C1" s="19" t="s">
        <v>32</v>
      </c>
      <c r="D1" s="20" t="s">
        <v>33</v>
      </c>
      <c r="E1" s="19" t="s">
        <v>34</v>
      </c>
      <c r="F1" s="20" t="s">
        <v>35</v>
      </c>
      <c r="G1" s="20" t="s">
        <v>36</v>
      </c>
      <c r="H1" s="20" t="s">
        <v>37</v>
      </c>
      <c r="I1" s="20" t="s">
        <v>38</v>
      </c>
    </row>
    <row r="2" s="35" customFormat="true" ht="33" hidden="false" customHeight="false" outlineLevel="0" collapsed="false">
      <c r="A2" s="29" t="n">
        <v>1</v>
      </c>
      <c r="B2" s="30" t="s">
        <v>39</v>
      </c>
      <c r="C2" s="31" t="s">
        <v>40</v>
      </c>
      <c r="D2" s="32" t="n">
        <v>1</v>
      </c>
      <c r="E2" s="33" t="s">
        <v>41</v>
      </c>
      <c r="F2" s="34"/>
      <c r="G2" s="34"/>
      <c r="H2" s="32" t="n">
        <f aca="false">ROUND(D2*F2,0)</f>
        <v>0</v>
      </c>
      <c r="I2" s="32" t="n">
        <f aca="false">ROUND(D2*G2,0)</f>
        <v>0</v>
      </c>
    </row>
    <row r="3" customFormat="false" ht="16.5" hidden="false" customHeight="false" outlineLevel="0" collapsed="false">
      <c r="A3" s="29"/>
      <c r="B3" s="30"/>
      <c r="C3" s="31"/>
      <c r="D3" s="36"/>
      <c r="E3" s="30"/>
      <c r="F3" s="34"/>
      <c r="G3" s="34"/>
      <c r="H3" s="32"/>
      <c r="I3" s="32"/>
    </row>
    <row r="4" s="39" customFormat="true" ht="16.5" hidden="false" customHeight="false" outlineLevel="0" collapsed="false">
      <c r="A4" s="29" t="n">
        <v>2</v>
      </c>
      <c r="B4" s="33"/>
      <c r="C4" s="37" t="s">
        <v>42</v>
      </c>
      <c r="D4" s="32" t="n">
        <v>6</v>
      </c>
      <c r="E4" s="33" t="s">
        <v>41</v>
      </c>
      <c r="F4" s="38"/>
      <c r="G4" s="38"/>
      <c r="H4" s="32" t="n">
        <f aca="false">ROUND(D4*F4,0)</f>
        <v>0</v>
      </c>
      <c r="I4" s="32" t="n">
        <f aca="false">ROUND(D4*G4,0)</f>
        <v>0</v>
      </c>
    </row>
    <row r="5" s="39" customFormat="true" ht="16.5" hidden="false" customHeight="false" outlineLevel="0" collapsed="false">
      <c r="A5" s="29"/>
      <c r="B5" s="33"/>
      <c r="C5" s="37"/>
      <c r="D5" s="32"/>
      <c r="E5" s="33"/>
      <c r="F5" s="38"/>
      <c r="G5" s="38"/>
      <c r="H5" s="32"/>
      <c r="I5" s="32"/>
    </row>
    <row r="6" customFormat="false" ht="16.5" hidden="false" customHeight="false" outlineLevel="0" collapsed="false">
      <c r="A6" s="29" t="n">
        <v>3</v>
      </c>
      <c r="B6" s="33"/>
      <c r="C6" s="37" t="s">
        <v>43</v>
      </c>
      <c r="D6" s="32" t="n">
        <v>1</v>
      </c>
      <c r="E6" s="33" t="s">
        <v>41</v>
      </c>
      <c r="F6" s="38"/>
      <c r="G6" s="38"/>
      <c r="H6" s="32" t="n">
        <f aca="false">ROUND(D6*F6,0)</f>
        <v>0</v>
      </c>
      <c r="I6" s="32" t="n">
        <f aca="false">ROUND(D6*G6,0)</f>
        <v>0</v>
      </c>
    </row>
    <row r="7" customFormat="false" ht="16.5" hidden="false" customHeight="false" outlineLevel="0" collapsed="false">
      <c r="A7" s="29"/>
      <c r="B7" s="33"/>
      <c r="C7" s="37"/>
      <c r="D7" s="32"/>
      <c r="E7" s="33"/>
      <c r="F7" s="38"/>
      <c r="G7" s="38"/>
      <c r="H7" s="32"/>
      <c r="I7" s="32"/>
    </row>
    <row r="8" s="40" customFormat="true" ht="66" hidden="false" customHeight="false" outlineLevel="0" collapsed="false">
      <c r="A8" s="29" t="n">
        <v>4</v>
      </c>
      <c r="B8" s="30"/>
      <c r="C8" s="37" t="s">
        <v>44</v>
      </c>
      <c r="D8" s="36" t="n">
        <v>10.4</v>
      </c>
      <c r="E8" s="30" t="s">
        <v>45</v>
      </c>
      <c r="F8" s="34"/>
      <c r="G8" s="34"/>
      <c r="H8" s="32" t="n">
        <f aca="false">ROUND(D8*F8,0)</f>
        <v>0</v>
      </c>
      <c r="I8" s="32" t="n">
        <f aca="false">ROUND(D8*G8,0)</f>
        <v>0</v>
      </c>
    </row>
    <row r="9" customFormat="false" ht="14.25" hidden="false" customHeight="false" outlineLevel="0" collapsed="false">
      <c r="A9" s="28"/>
      <c r="B9" s="19"/>
      <c r="C9" s="19" t="s">
        <v>46</v>
      </c>
      <c r="D9" s="20"/>
      <c r="E9" s="19"/>
      <c r="F9" s="20"/>
      <c r="G9" s="20"/>
      <c r="H9" s="41" t="n">
        <f aca="false">ROUND(SUM(H2:H8),0)</f>
        <v>0</v>
      </c>
      <c r="I9" s="41" t="n">
        <f aca="false">ROUND(SUM(I2:I8),0)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&amp;L&amp;"Century Gothic,Általános"Költségtérítés</oddHeader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73"/>
  <sheetViews>
    <sheetView windowProtection="false" showFormulas="false" showGridLines="true" showRowColHeaders="true" showZeros="true" rightToLeft="false" tabSelected="false" showOutlineSymbols="true" defaultGridColor="true" view="pageBreakPreview" topLeftCell="A25" colorId="64" zoomScale="84" zoomScaleNormal="100" zoomScalePageLayoutView="84" workbookViewId="0">
      <selection pane="topLeft" activeCell="F33" activeCellId="0" sqref="F33"/>
    </sheetView>
  </sheetViews>
  <sheetFormatPr defaultRowHeight="12.75"/>
  <cols>
    <col collapsed="false" hidden="false" max="1" min="1" style="42" width="4.28571428571429"/>
    <col collapsed="false" hidden="false" max="2" min="2" style="43" width="15.1479591836735"/>
    <col collapsed="false" hidden="false" max="3" min="3" style="43" width="59.5663265306122"/>
    <col collapsed="false" hidden="false" max="4" min="4" style="44" width="9.70918367346939"/>
    <col collapsed="false" hidden="false" max="5" min="5" style="43" width="8"/>
    <col collapsed="false" hidden="false" max="6" min="6" style="45" width="10.2857142857143"/>
    <col collapsed="false" hidden="false" max="7" min="7" style="45" width="13.1377551020408"/>
    <col collapsed="false" hidden="false" max="8" min="8" style="46" width="17.2857142857143"/>
    <col collapsed="false" hidden="false" max="9" min="9" style="46" width="14.5714285714286"/>
    <col collapsed="false" hidden="false" max="10" min="10" style="46" width="18.4234693877551"/>
    <col collapsed="false" hidden="false" max="11" min="11" style="43" width="11.8622448979592"/>
    <col collapsed="false" hidden="false" max="1025" min="12" style="43" width="9.14285714285714"/>
  </cols>
  <sheetData>
    <row r="1" s="54" customFormat="true" ht="25.5" hidden="false" customHeight="false" outlineLevel="0" collapsed="false">
      <c r="A1" s="47" t="s">
        <v>30</v>
      </c>
      <c r="B1" s="48" t="s">
        <v>31</v>
      </c>
      <c r="C1" s="48" t="s">
        <v>32</v>
      </c>
      <c r="D1" s="49" t="s">
        <v>33</v>
      </c>
      <c r="E1" s="48" t="s">
        <v>34</v>
      </c>
      <c r="F1" s="50" t="s">
        <v>35</v>
      </c>
      <c r="G1" s="50" t="s">
        <v>36</v>
      </c>
      <c r="H1" s="51" t="s">
        <v>37</v>
      </c>
      <c r="I1" s="52" t="s">
        <v>38</v>
      </c>
      <c r="J1" s="53"/>
    </row>
    <row r="2" customFormat="false" ht="16.5" hidden="false" customHeight="false" outlineLevel="0" collapsed="false">
      <c r="A2" s="55"/>
      <c r="B2" s="22"/>
      <c r="C2" s="22"/>
      <c r="D2" s="32"/>
      <c r="E2" s="22"/>
      <c r="F2" s="56"/>
      <c r="G2" s="56"/>
      <c r="H2" s="57"/>
      <c r="I2" s="38"/>
      <c r="J2" s="58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63" customFormat="true" ht="16.5" hidden="false" customHeight="false" outlineLevel="0" collapsed="false">
      <c r="A3" s="59" t="n">
        <v>1</v>
      </c>
      <c r="B3" s="33" t="s">
        <v>47</v>
      </c>
      <c r="C3" s="60" t="s">
        <v>48</v>
      </c>
      <c r="D3" s="32" t="n">
        <v>217.04</v>
      </c>
      <c r="E3" s="33" t="s">
        <v>45</v>
      </c>
      <c r="F3" s="32"/>
      <c r="G3" s="61"/>
      <c r="H3" s="38" t="n">
        <f aca="false">ROUND(D3*F3, 0)</f>
        <v>0</v>
      </c>
      <c r="I3" s="38" t="n">
        <f aca="false">ROUND(D3*G3, 0)</f>
        <v>0</v>
      </c>
      <c r="J3" s="62"/>
    </row>
    <row r="4" s="64" customFormat="true" ht="16.5" hidden="false" customHeight="false" outlineLevel="0" collapsed="false">
      <c r="A4" s="59"/>
      <c r="B4" s="33"/>
      <c r="C4" s="33"/>
      <c r="D4" s="32"/>
      <c r="E4" s="33"/>
      <c r="F4" s="32"/>
      <c r="G4" s="32"/>
      <c r="H4" s="38"/>
      <c r="I4" s="38"/>
      <c r="J4" s="58"/>
    </row>
    <row r="5" s="63" customFormat="true" ht="16.5" hidden="false" customHeight="false" outlineLevel="0" collapsed="false">
      <c r="A5" s="59" t="n">
        <v>2</v>
      </c>
      <c r="B5" s="33" t="s">
        <v>49</v>
      </c>
      <c r="C5" s="33" t="s">
        <v>50</v>
      </c>
      <c r="D5" s="32" t="n">
        <v>2722</v>
      </c>
      <c r="E5" s="33" t="s">
        <v>45</v>
      </c>
      <c r="F5" s="32"/>
      <c r="G5" s="61"/>
      <c r="H5" s="38" t="n">
        <f aca="false">ROUND(D5*F5, 0)</f>
        <v>0</v>
      </c>
      <c r="I5" s="38" t="n">
        <f aca="false">ROUND(D5*G5, 0)</f>
        <v>0</v>
      </c>
      <c r="J5" s="62"/>
    </row>
    <row r="6" s="64" customFormat="true" ht="16.5" hidden="false" customHeight="false" outlineLevel="0" collapsed="false">
      <c r="A6" s="59"/>
      <c r="B6" s="33"/>
      <c r="C6" s="33"/>
      <c r="D6" s="32"/>
      <c r="E6" s="33"/>
      <c r="F6" s="32"/>
      <c r="G6" s="32"/>
      <c r="H6" s="38"/>
      <c r="I6" s="38"/>
      <c r="J6" s="58"/>
    </row>
    <row r="7" s="63" customFormat="true" ht="82.5" hidden="false" customHeight="false" outlineLevel="0" collapsed="false">
      <c r="A7" s="59" t="n">
        <v>3</v>
      </c>
      <c r="B7" s="33" t="s">
        <v>51</v>
      </c>
      <c r="C7" s="60" t="s">
        <v>52</v>
      </c>
      <c r="D7" s="32" t="n">
        <v>343.6</v>
      </c>
      <c r="E7" s="33" t="s">
        <v>53</v>
      </c>
      <c r="F7" s="32"/>
      <c r="G7" s="32"/>
      <c r="H7" s="38" t="n">
        <f aca="false">ROUND(D7*F7, 0)</f>
        <v>0</v>
      </c>
      <c r="I7" s="38" t="n">
        <f aca="false">ROUND(D7*G7, 0)</f>
        <v>0</v>
      </c>
      <c r="J7" s="62"/>
    </row>
    <row r="8" customFormat="false" ht="16.5" hidden="false" customHeight="false" outlineLevel="0" collapsed="false">
      <c r="A8" s="59"/>
      <c r="B8" s="33"/>
      <c r="C8" s="60"/>
      <c r="D8" s="32"/>
      <c r="E8" s="33"/>
      <c r="F8" s="32"/>
      <c r="G8" s="32"/>
      <c r="H8" s="38"/>
      <c r="I8" s="38"/>
      <c r="J8" s="58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63" customFormat="true" ht="66" hidden="false" customHeight="false" outlineLevel="0" collapsed="false">
      <c r="A9" s="59" t="n">
        <v>4</v>
      </c>
      <c r="B9" s="33" t="s">
        <v>54</v>
      </c>
      <c r="C9" s="33" t="s">
        <v>55</v>
      </c>
      <c r="D9" s="32" t="n">
        <v>283.48</v>
      </c>
      <c r="E9" s="33" t="s">
        <v>53</v>
      </c>
      <c r="F9" s="32"/>
      <c r="G9" s="38"/>
      <c r="H9" s="38" t="n">
        <f aca="false">ROUND(D9*F9, 0)</f>
        <v>0</v>
      </c>
      <c r="I9" s="38" t="n">
        <f aca="false">ROUND(D9*G9, 0)</f>
        <v>0</v>
      </c>
      <c r="J9" s="62"/>
    </row>
    <row r="10" s="64" customFormat="true" ht="16.5" hidden="false" customHeight="true" outlineLevel="0" collapsed="false">
      <c r="A10" s="59"/>
      <c r="B10" s="30"/>
      <c r="C10" s="31"/>
      <c r="D10" s="32"/>
      <c r="E10" s="30"/>
      <c r="F10" s="36"/>
      <c r="G10" s="36"/>
      <c r="H10" s="38"/>
      <c r="I10" s="38"/>
      <c r="J10" s="65"/>
    </row>
    <row r="11" s="63" customFormat="true" ht="33" hidden="false" customHeight="false" outlineLevel="0" collapsed="false">
      <c r="A11" s="59" t="n">
        <v>5</v>
      </c>
      <c r="B11" s="33" t="s">
        <v>56</v>
      </c>
      <c r="C11" s="60" t="s">
        <v>57</v>
      </c>
      <c r="D11" s="32" t="n">
        <v>1718</v>
      </c>
      <c r="E11" s="33" t="s">
        <v>45</v>
      </c>
      <c r="F11" s="32"/>
      <c r="G11" s="32"/>
      <c r="H11" s="38" t="n">
        <f aca="false">ROUND(D11*F11, 0)</f>
        <v>0</v>
      </c>
      <c r="I11" s="38" t="n">
        <f aca="false">ROUND(D11*G11, 0)</f>
        <v>0</v>
      </c>
      <c r="J11" s="62"/>
    </row>
    <row r="12" customFormat="false" ht="16.5" hidden="false" customHeight="false" outlineLevel="0" collapsed="false">
      <c r="A12" s="59"/>
      <c r="B12" s="33"/>
      <c r="C12" s="33"/>
      <c r="D12" s="32"/>
      <c r="E12" s="33"/>
      <c r="F12" s="32"/>
      <c r="G12" s="32"/>
      <c r="H12" s="38"/>
      <c r="I12" s="38"/>
      <c r="J12" s="58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63" customFormat="true" ht="16.5" hidden="false" customHeight="false" outlineLevel="0" collapsed="false">
      <c r="A13" s="59" t="n">
        <v>6</v>
      </c>
      <c r="B13" s="33" t="s">
        <v>58</v>
      </c>
      <c r="C13" s="60" t="s">
        <v>59</v>
      </c>
      <c r="D13" s="32" t="n">
        <v>1492</v>
      </c>
      <c r="E13" s="33" t="s">
        <v>45</v>
      </c>
      <c r="F13" s="32"/>
      <c r="G13" s="32"/>
      <c r="H13" s="38" t="n">
        <f aca="false">ROUND(D13*F13, 0)</f>
        <v>0</v>
      </c>
      <c r="I13" s="38" t="n">
        <f aca="false">ROUND(D13*G13, 0)</f>
        <v>0</v>
      </c>
      <c r="J13" s="62"/>
    </row>
    <row r="14" customFormat="false" ht="16.5" hidden="false" customHeight="false" outlineLevel="0" collapsed="false">
      <c r="A14" s="59"/>
      <c r="B14" s="33"/>
      <c r="C14" s="33"/>
      <c r="D14" s="32"/>
      <c r="E14" s="33"/>
      <c r="F14" s="32"/>
      <c r="G14" s="32"/>
      <c r="H14" s="38"/>
      <c r="I14" s="38"/>
      <c r="J14" s="58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63" customFormat="true" ht="33" hidden="false" customHeight="false" outlineLevel="0" collapsed="false">
      <c r="A15" s="59" t="n">
        <v>7</v>
      </c>
      <c r="B15" s="33" t="s">
        <v>60</v>
      </c>
      <c r="C15" s="60" t="s">
        <v>61</v>
      </c>
      <c r="D15" s="32" t="n">
        <v>343.6</v>
      </c>
      <c r="E15" s="33" t="s">
        <v>53</v>
      </c>
      <c r="F15" s="32"/>
      <c r="G15" s="32"/>
      <c r="H15" s="38" t="n">
        <f aca="false">ROUND(D15*F15, 0)</f>
        <v>0</v>
      </c>
      <c r="I15" s="38" t="n">
        <f aca="false">ROUND(D15*G15, 0)</f>
        <v>0</v>
      </c>
      <c r="J15" s="62"/>
    </row>
    <row r="16" customFormat="false" ht="16.5" hidden="false" customHeight="false" outlineLevel="0" collapsed="false">
      <c r="A16" s="59"/>
      <c r="B16" s="33"/>
      <c r="C16" s="60"/>
      <c r="D16" s="32"/>
      <c r="E16" s="33"/>
      <c r="F16" s="32"/>
      <c r="G16" s="32"/>
      <c r="H16" s="38"/>
      <c r="I16" s="38" t="n">
        <f aca="false">ROUND(D16*G16, 0)</f>
        <v>0</v>
      </c>
      <c r="J16" s="58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63" customFormat="true" ht="16.5" hidden="false" customHeight="false" outlineLevel="0" collapsed="false">
      <c r="A17" s="59" t="n">
        <v>8</v>
      </c>
      <c r="B17" s="33" t="s">
        <v>62</v>
      </c>
      <c r="C17" s="60" t="s">
        <v>63</v>
      </c>
      <c r="D17" s="32" t="n">
        <v>283.48</v>
      </c>
      <c r="E17" s="33" t="s">
        <v>53</v>
      </c>
      <c r="F17" s="32"/>
      <c r="G17" s="32"/>
      <c r="H17" s="38" t="n">
        <f aca="false">ROUND(D17*F17, 0)</f>
        <v>0</v>
      </c>
      <c r="I17" s="38" t="n">
        <f aca="false">ROUND(D17*G17, 0)</f>
        <v>0</v>
      </c>
      <c r="J17" s="62"/>
    </row>
    <row r="18" customFormat="false" ht="16.5" hidden="false" customHeight="false" outlineLevel="0" collapsed="false">
      <c r="A18" s="59"/>
      <c r="B18" s="33"/>
      <c r="C18" s="60"/>
      <c r="D18" s="32"/>
      <c r="E18" s="33"/>
      <c r="F18" s="32"/>
      <c r="G18" s="32"/>
      <c r="H18" s="38"/>
      <c r="I18" s="38"/>
      <c r="J18" s="58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63" customFormat="true" ht="34.5" hidden="false" customHeight="false" outlineLevel="0" collapsed="false">
      <c r="A19" s="59" t="n">
        <v>9</v>
      </c>
      <c r="B19" s="33" t="s">
        <v>64</v>
      </c>
      <c r="C19" s="60" t="s">
        <v>65</v>
      </c>
      <c r="D19" s="61" t="n">
        <v>7.5887</v>
      </c>
      <c r="E19" s="33" t="s">
        <v>66</v>
      </c>
      <c r="F19" s="32"/>
      <c r="G19" s="32"/>
      <c r="H19" s="38" t="n">
        <f aca="false">ROUND(D19*F19, 0)</f>
        <v>0</v>
      </c>
      <c r="I19" s="38" t="n">
        <f aca="false">ROUND(D19*G19, 0)</f>
        <v>0</v>
      </c>
      <c r="J19" s="62"/>
    </row>
    <row r="20" s="63" customFormat="true" ht="16.5" hidden="false" customHeight="false" outlineLevel="0" collapsed="false">
      <c r="A20" s="59"/>
      <c r="B20" s="33"/>
      <c r="C20" s="60"/>
      <c r="D20" s="61"/>
      <c r="E20" s="33"/>
      <c r="F20" s="32"/>
      <c r="G20" s="32"/>
      <c r="H20" s="38"/>
      <c r="I20" s="38"/>
      <c r="J20" s="62"/>
    </row>
    <row r="21" s="63" customFormat="true" ht="34.5" hidden="false" customHeight="false" outlineLevel="0" collapsed="false">
      <c r="A21" s="59" t="n">
        <v>10</v>
      </c>
      <c r="B21" s="33" t="s">
        <v>64</v>
      </c>
      <c r="C21" s="60" t="s">
        <v>67</v>
      </c>
      <c r="D21" s="61" t="n">
        <v>2.22225</v>
      </c>
      <c r="E21" s="33" t="s">
        <v>66</v>
      </c>
      <c r="F21" s="32"/>
      <c r="G21" s="32"/>
      <c r="H21" s="38" t="n">
        <f aca="false">ROUND(D21*F21, 0)</f>
        <v>0</v>
      </c>
      <c r="I21" s="38" t="n">
        <f aca="false">ROUND(D21*G21, 0)</f>
        <v>0</v>
      </c>
      <c r="J21" s="62"/>
    </row>
    <row r="22" s="63" customFormat="true" ht="16.5" hidden="false" customHeight="false" outlineLevel="0" collapsed="false">
      <c r="A22" s="59"/>
      <c r="B22" s="33"/>
      <c r="C22" s="60"/>
      <c r="D22" s="61"/>
      <c r="E22" s="33"/>
      <c r="F22" s="32"/>
      <c r="G22" s="32"/>
      <c r="H22" s="38"/>
      <c r="I22" s="38"/>
      <c r="J22" s="62"/>
    </row>
    <row r="23" s="63" customFormat="true" ht="34.5" hidden="false" customHeight="false" outlineLevel="0" collapsed="false">
      <c r="A23" s="59" t="n">
        <v>11</v>
      </c>
      <c r="B23" s="33" t="s">
        <v>64</v>
      </c>
      <c r="C23" s="60" t="s">
        <v>68</v>
      </c>
      <c r="D23" s="61" t="n">
        <v>1.1218</v>
      </c>
      <c r="E23" s="33" t="s">
        <v>66</v>
      </c>
      <c r="F23" s="32"/>
      <c r="G23" s="32"/>
      <c r="H23" s="38" t="n">
        <f aca="false">ROUND(D23*F23, 0)</f>
        <v>0</v>
      </c>
      <c r="I23" s="38" t="n">
        <f aca="false">ROUND(D23*G23, 0)</f>
        <v>0</v>
      </c>
      <c r="J23" s="62"/>
    </row>
    <row r="24" customFormat="false" ht="16.5" hidden="false" customHeight="false" outlineLevel="0" collapsed="false">
      <c r="A24" s="59"/>
      <c r="B24" s="33"/>
      <c r="C24" s="33"/>
      <c r="D24" s="32"/>
      <c r="E24" s="33"/>
      <c r="F24" s="32"/>
      <c r="G24" s="32"/>
      <c r="H24" s="38"/>
      <c r="I24" s="38"/>
      <c r="J24" s="62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34.5" hidden="false" customHeight="false" outlineLevel="0" collapsed="false">
      <c r="A25" s="59" t="n">
        <v>12</v>
      </c>
      <c r="B25" s="33" t="s">
        <v>64</v>
      </c>
      <c r="C25" s="60" t="s">
        <v>69</v>
      </c>
      <c r="D25" s="61" t="n">
        <v>1</v>
      </c>
      <c r="E25" s="33" t="s">
        <v>66</v>
      </c>
      <c r="F25" s="32"/>
      <c r="G25" s="32"/>
      <c r="H25" s="38" t="n">
        <f aca="false">ROUND(D25*F25, 0)</f>
        <v>0</v>
      </c>
      <c r="I25" s="38" t="n">
        <f aca="false">ROUND(D25*G25, 0)</f>
        <v>0</v>
      </c>
      <c r="J25" s="62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6.5" hidden="false" customHeight="false" outlineLevel="0" collapsed="false">
      <c r="A26" s="59"/>
      <c r="B26" s="33"/>
      <c r="C26" s="60"/>
      <c r="D26" s="66"/>
      <c r="E26" s="33"/>
      <c r="F26" s="32"/>
      <c r="G26" s="32"/>
      <c r="H26" s="38"/>
      <c r="I26" s="38"/>
      <c r="J26" s="62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8.4" hidden="false" customHeight="false" outlineLevel="0" collapsed="false">
      <c r="A27" s="59" t="n">
        <v>13</v>
      </c>
      <c r="B27" s="33" t="s">
        <v>64</v>
      </c>
      <c r="C27" s="60" t="s">
        <v>70</v>
      </c>
      <c r="D27" s="61" t="n">
        <v>1.982</v>
      </c>
      <c r="E27" s="33" t="s">
        <v>66</v>
      </c>
      <c r="F27" s="32"/>
      <c r="G27" s="32"/>
      <c r="H27" s="38" t="n">
        <f aca="false">ROUND(D27*F27, 0)</f>
        <v>0</v>
      </c>
      <c r="I27" s="38" t="n">
        <f aca="false">ROUND(D27*G27, 0)</f>
        <v>0</v>
      </c>
      <c r="J27" s="62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.5" hidden="false" customHeight="false" outlineLevel="0" collapsed="false">
      <c r="A28" s="59"/>
      <c r="B28" s="33"/>
      <c r="C28" s="33"/>
      <c r="D28" s="32"/>
      <c r="E28" s="33"/>
      <c r="F28" s="32"/>
      <c r="G28" s="32"/>
      <c r="H28" s="38"/>
      <c r="I28" s="38"/>
      <c r="J28" s="58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63" customFormat="true" ht="49.5" hidden="false" customHeight="false" outlineLevel="0" collapsed="false">
      <c r="A29" s="59" t="n">
        <v>14</v>
      </c>
      <c r="B29" s="33" t="s">
        <v>64</v>
      </c>
      <c r="C29" s="60" t="s">
        <v>71</v>
      </c>
      <c r="D29" s="32" t="n">
        <v>127.1925</v>
      </c>
      <c r="E29" s="33" t="s">
        <v>53</v>
      </c>
      <c r="F29" s="32"/>
      <c r="G29" s="32"/>
      <c r="H29" s="38" t="n">
        <f aca="false">ROUND(D29*F29, 0)</f>
        <v>0</v>
      </c>
      <c r="I29" s="38" t="n">
        <f aca="false">ROUND(D29*G29, 0)</f>
        <v>0</v>
      </c>
      <c r="J29" s="62"/>
    </row>
    <row r="30" customFormat="false" ht="16.5" hidden="false" customHeight="false" outlineLevel="0" collapsed="false">
      <c r="A30" s="59"/>
      <c r="B30" s="33"/>
      <c r="C30" s="60"/>
      <c r="D30" s="32"/>
      <c r="E30" s="33"/>
      <c r="F30" s="32"/>
      <c r="G30" s="32"/>
      <c r="H30" s="38"/>
      <c r="I30" s="38"/>
      <c r="J30" s="58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68" customFormat="true" ht="16.5" hidden="false" customHeight="false" outlineLevel="0" collapsed="false">
      <c r="A31" s="59"/>
      <c r="B31" s="33"/>
      <c r="C31" s="60" t="s">
        <v>72</v>
      </c>
      <c r="D31" s="32"/>
      <c r="E31" s="33"/>
      <c r="F31" s="32"/>
      <c r="G31" s="32"/>
      <c r="H31" s="38"/>
      <c r="I31" s="38"/>
      <c r="J31" s="67"/>
    </row>
    <row r="32" s="64" customFormat="true" ht="16.5" hidden="false" customHeight="false" outlineLevel="0" collapsed="false">
      <c r="A32" s="59"/>
      <c r="B32" s="33"/>
      <c r="C32" s="60"/>
      <c r="D32" s="32"/>
      <c r="E32" s="33"/>
      <c r="F32" s="32"/>
      <c r="G32" s="32"/>
      <c r="H32" s="38"/>
      <c r="I32" s="38"/>
      <c r="J32" s="58"/>
    </row>
    <row r="33" s="63" customFormat="true" ht="39.55" hidden="false" customHeight="false" outlineLevel="0" collapsed="false">
      <c r="A33" s="59" t="n">
        <v>1</v>
      </c>
      <c r="B33" s="69" t="s">
        <v>73</v>
      </c>
      <c r="C33" s="70" t="s">
        <v>74</v>
      </c>
      <c r="D33" s="70" t="n">
        <v>30</v>
      </c>
      <c r="E33" s="70" t="s">
        <v>53</v>
      </c>
      <c r="F33" s="32"/>
      <c r="G33" s="32"/>
      <c r="H33" s="38" t="n">
        <f aca="false">ROUND(D33*F33, 0)</f>
        <v>0</v>
      </c>
      <c r="I33" s="38" t="n">
        <f aca="false">ROUND(D33*G33, 0)</f>
        <v>0</v>
      </c>
      <c r="J33" s="62"/>
    </row>
    <row r="34" s="63" customFormat="true" ht="16.5" hidden="false" customHeight="false" outlineLevel="0" collapsed="false">
      <c r="A34" s="59"/>
      <c r="B34" s="70"/>
      <c r="C34" s="70"/>
      <c r="D34" s="70"/>
      <c r="E34" s="70"/>
      <c r="F34" s="32"/>
      <c r="G34" s="32"/>
      <c r="H34" s="38"/>
      <c r="I34" s="38"/>
      <c r="J34" s="62"/>
    </row>
    <row r="35" s="63" customFormat="true" ht="82.5" hidden="false" customHeight="false" outlineLevel="0" collapsed="false">
      <c r="A35" s="59" t="n">
        <v>2</v>
      </c>
      <c r="B35" s="70" t="s">
        <v>75</v>
      </c>
      <c r="C35" s="70" t="s">
        <v>76</v>
      </c>
      <c r="D35" s="70" t="n">
        <v>10</v>
      </c>
      <c r="E35" s="70" t="s">
        <v>53</v>
      </c>
      <c r="F35" s="32"/>
      <c r="G35" s="32"/>
      <c r="H35" s="38" t="n">
        <f aca="false">ROUND(D35*F35, 0)</f>
        <v>0</v>
      </c>
      <c r="I35" s="38" t="n">
        <f aca="false">ROUND(D35*G35, 0)</f>
        <v>0</v>
      </c>
      <c r="J35" s="62"/>
    </row>
    <row r="36" s="63" customFormat="true" ht="16.5" hidden="false" customHeight="false" outlineLevel="0" collapsed="false">
      <c r="A36" s="59"/>
      <c r="B36" s="70"/>
      <c r="C36" s="70"/>
      <c r="D36" s="70"/>
      <c r="E36" s="70"/>
      <c r="F36" s="32"/>
      <c r="G36" s="32"/>
      <c r="H36" s="38"/>
      <c r="I36" s="38"/>
      <c r="J36" s="62"/>
    </row>
    <row r="37" s="63" customFormat="true" ht="82.5" hidden="false" customHeight="false" outlineLevel="0" collapsed="false">
      <c r="A37" s="59" t="n">
        <v>3</v>
      </c>
      <c r="B37" s="70" t="s">
        <v>77</v>
      </c>
      <c r="C37" s="70" t="s">
        <v>78</v>
      </c>
      <c r="D37" s="70" t="n">
        <v>27</v>
      </c>
      <c r="E37" s="70" t="s">
        <v>53</v>
      </c>
      <c r="F37" s="32"/>
      <c r="G37" s="32"/>
      <c r="H37" s="38" t="n">
        <f aca="false">ROUND(D37*F37, 0)</f>
        <v>0</v>
      </c>
      <c r="I37" s="38" t="n">
        <f aca="false">ROUND(D37*G37, 0)</f>
        <v>0</v>
      </c>
      <c r="J37" s="62"/>
    </row>
    <row r="38" customFormat="false" ht="16.5" hidden="false" customHeight="false" outlineLevel="0" collapsed="false">
      <c r="A38" s="59"/>
      <c r="B38" s="33"/>
      <c r="C38" s="60"/>
      <c r="D38" s="32"/>
      <c r="E38" s="33"/>
      <c r="F38" s="32"/>
      <c r="G38" s="32"/>
      <c r="H38" s="38"/>
      <c r="I38" s="38"/>
      <c r="J38" s="62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49.5" hidden="false" customHeight="false" outlineLevel="0" collapsed="false">
      <c r="A39" s="59" t="n">
        <v>4</v>
      </c>
      <c r="B39" s="70" t="s">
        <v>79</v>
      </c>
      <c r="C39" s="70" t="s">
        <v>80</v>
      </c>
      <c r="D39" s="70" t="n">
        <v>3</v>
      </c>
      <c r="E39" s="70" t="s">
        <v>53</v>
      </c>
      <c r="F39" s="32"/>
      <c r="G39" s="32"/>
      <c r="H39" s="38" t="n">
        <f aca="false">ROUND(D39*F39, 0)</f>
        <v>0</v>
      </c>
      <c r="I39" s="38" t="n">
        <f aca="false">ROUND(D39*G39, 0)</f>
        <v>0</v>
      </c>
      <c r="J39" s="62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6.5" hidden="false" customHeight="false" outlineLevel="0" collapsed="false">
      <c r="A40" s="59"/>
      <c r="B40" s="70"/>
      <c r="C40" s="70"/>
      <c r="D40" s="70"/>
      <c r="E40" s="70"/>
      <c r="F40" s="32"/>
      <c r="G40" s="32"/>
      <c r="H40" s="38"/>
      <c r="I40" s="38"/>
      <c r="J40" s="62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6.5" hidden="false" customHeight="false" outlineLevel="0" collapsed="false">
      <c r="A41" s="59" t="n">
        <v>5</v>
      </c>
      <c r="B41" s="70" t="s">
        <v>81</v>
      </c>
      <c r="C41" s="70" t="s">
        <v>82</v>
      </c>
      <c r="D41" s="70" t="n">
        <v>3</v>
      </c>
      <c r="E41" s="70" t="s">
        <v>53</v>
      </c>
      <c r="F41" s="32"/>
      <c r="G41" s="32"/>
      <c r="H41" s="38" t="n">
        <f aca="false">ROUND(D41*F41, 0)</f>
        <v>0</v>
      </c>
      <c r="I41" s="38" t="n">
        <f aca="false">ROUND(D41*G41, 0)</f>
        <v>0</v>
      </c>
      <c r="J41" s="62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6.5" hidden="false" customHeight="false" outlineLevel="0" collapsed="false">
      <c r="A42" s="59"/>
      <c r="B42" s="70"/>
      <c r="C42" s="70"/>
      <c r="D42" s="70"/>
      <c r="E42" s="70"/>
      <c r="F42" s="32"/>
      <c r="G42" s="32"/>
      <c r="H42" s="38"/>
      <c r="I42" s="38"/>
      <c r="J42" s="62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33" hidden="false" customHeight="false" outlineLevel="0" collapsed="false">
      <c r="A43" s="59"/>
      <c r="B43" s="70" t="s">
        <v>83</v>
      </c>
      <c r="C43" s="70" t="s">
        <v>84</v>
      </c>
      <c r="D43" s="70" t="n">
        <v>13</v>
      </c>
      <c r="E43" s="70" t="s">
        <v>53</v>
      </c>
      <c r="F43" s="32"/>
      <c r="G43" s="32"/>
      <c r="H43" s="38" t="n">
        <f aca="false">ROUND(D43*F43, 0)</f>
        <v>0</v>
      </c>
      <c r="I43" s="38" t="n">
        <f aca="false">ROUND(D43*G43, 0)</f>
        <v>0</v>
      </c>
      <c r="J43" s="62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6.5" hidden="false" customHeight="false" outlineLevel="0" collapsed="false">
      <c r="A44" s="59"/>
      <c r="B44" s="33"/>
      <c r="C44" s="60"/>
      <c r="D44" s="32"/>
      <c r="E44" s="33"/>
      <c r="F44" s="32"/>
      <c r="G44" s="32"/>
      <c r="H44" s="38"/>
      <c r="I44" s="38"/>
      <c r="J44" s="62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33" hidden="false" customHeight="false" outlineLevel="0" collapsed="false">
      <c r="A45" s="59" t="n">
        <v>6</v>
      </c>
      <c r="B45" s="70" t="s">
        <v>85</v>
      </c>
      <c r="C45" s="70" t="s">
        <v>86</v>
      </c>
      <c r="D45" s="70" t="n">
        <v>27</v>
      </c>
      <c r="E45" s="70" t="s">
        <v>53</v>
      </c>
      <c r="F45" s="32"/>
      <c r="G45" s="32"/>
      <c r="H45" s="38" t="n">
        <f aca="false">ROUND(D45*F45, 0)</f>
        <v>0</v>
      </c>
      <c r="I45" s="38" t="n">
        <f aca="false">ROUND(D45*G45, 0)</f>
        <v>0</v>
      </c>
      <c r="J45" s="62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6.5" hidden="false" customHeight="false" outlineLevel="0" collapsed="false">
      <c r="A46" s="59"/>
      <c r="B46" s="70"/>
      <c r="C46" s="70"/>
      <c r="D46" s="70"/>
      <c r="E46" s="70"/>
      <c r="F46" s="32"/>
      <c r="G46" s="32"/>
      <c r="H46" s="57"/>
      <c r="I46" s="38"/>
      <c r="J46" s="58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76" customFormat="true" ht="14.25" hidden="false" customHeight="false" outlineLevel="0" collapsed="false">
      <c r="A47" s="28"/>
      <c r="B47" s="19"/>
      <c r="C47" s="19" t="s">
        <v>46</v>
      </c>
      <c r="D47" s="71"/>
      <c r="E47" s="19"/>
      <c r="F47" s="20"/>
      <c r="G47" s="20"/>
      <c r="H47" s="72" t="n">
        <f aca="false">ROUND(SUM(H2:H45),0)</f>
        <v>0</v>
      </c>
      <c r="I47" s="73" t="n">
        <f aca="false">ROUND(SUM(I2:I45),0)</f>
        <v>0</v>
      </c>
      <c r="J47" s="74"/>
      <c r="K47" s="75"/>
    </row>
    <row r="73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&amp;L&amp;"Century Gothic,Általános"&amp;12&amp;A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18" zoomScaleNormal="100" zoomScalePageLayoutView="118" workbookViewId="0">
      <selection pane="topLeft" activeCell="F22" activeCellId="0" sqref="F22"/>
    </sheetView>
  </sheetViews>
  <sheetFormatPr defaultRowHeight="12.75"/>
  <cols>
    <col collapsed="false" hidden="false" max="1" min="1" style="0" width="4.70918367346939"/>
    <col collapsed="false" hidden="false" max="2" min="2" style="0" width="11.5714285714286"/>
    <col collapsed="false" hidden="false" max="3" min="3" style="0" width="34.4234693877551"/>
    <col collapsed="false" hidden="false" max="4" min="4" style="0" width="10.1428571428571"/>
    <col collapsed="false" hidden="false" max="5" min="5" style="0" width="8.72959183673469"/>
    <col collapsed="false" hidden="false" max="6" min="6" style="0" width="11.4183673469388"/>
    <col collapsed="false" hidden="false" max="7" min="7" style="0" width="10.5765306122449"/>
    <col collapsed="false" hidden="false" max="8" min="8" style="0" width="9.70918367346939"/>
    <col collapsed="false" hidden="false" max="9" min="9" style="0" width="10.1428571428571"/>
    <col collapsed="false" hidden="false" max="1025" min="10" style="0" width="8.72959183673469"/>
  </cols>
  <sheetData>
    <row r="1" customFormat="false" ht="42.75" hidden="false" customHeight="false" outlineLevel="0" collapsed="false">
      <c r="A1" s="28" t="s">
        <v>30</v>
      </c>
      <c r="B1" s="19" t="s">
        <v>31</v>
      </c>
      <c r="C1" s="19" t="s">
        <v>32</v>
      </c>
      <c r="D1" s="20" t="s">
        <v>33</v>
      </c>
      <c r="E1" s="19" t="s">
        <v>34</v>
      </c>
      <c r="F1" s="20" t="s">
        <v>35</v>
      </c>
      <c r="G1" s="20" t="s">
        <v>36</v>
      </c>
      <c r="H1" s="20" t="s">
        <v>37</v>
      </c>
      <c r="I1" s="20" t="s">
        <v>38</v>
      </c>
    </row>
    <row r="2" s="35" customFormat="true" ht="16.5" hidden="false" customHeight="false" outlineLevel="0" collapsed="false">
      <c r="A2" s="29" t="n">
        <v>1</v>
      </c>
      <c r="B2" s="33" t="s">
        <v>87</v>
      </c>
      <c r="C2" s="60" t="s">
        <v>88</v>
      </c>
      <c r="D2" s="32" t="n">
        <v>0.645</v>
      </c>
      <c r="E2" s="33" t="s">
        <v>53</v>
      </c>
      <c r="F2" s="32"/>
      <c r="G2" s="32"/>
      <c r="H2" s="32" t="n">
        <f aca="false">ROUND(D2*F2,0)</f>
        <v>0</v>
      </c>
      <c r="I2" s="32" t="n">
        <f aca="false">ROUND(D2*G2,0)</f>
        <v>0</v>
      </c>
    </row>
    <row r="3" customFormat="false" ht="16.5" hidden="false" customHeight="false" outlineLevel="0" collapsed="false">
      <c r="A3" s="77"/>
      <c r="B3" s="78"/>
      <c r="C3" s="79"/>
      <c r="D3" s="36"/>
      <c r="E3" s="78"/>
      <c r="F3" s="34"/>
      <c r="G3" s="34"/>
      <c r="H3" s="34"/>
      <c r="I3" s="34"/>
    </row>
    <row r="4" customFormat="false" ht="16.5" hidden="false" customHeight="false" outlineLevel="0" collapsed="false">
      <c r="A4" s="80"/>
      <c r="B4" s="78"/>
      <c r="C4" s="81"/>
      <c r="D4" s="82"/>
      <c r="E4" s="78"/>
      <c r="F4" s="34"/>
      <c r="G4" s="34"/>
      <c r="H4" s="34"/>
      <c r="I4" s="34"/>
    </row>
    <row r="5" customFormat="false" ht="14.25" hidden="false" customHeight="false" outlineLevel="0" collapsed="false">
      <c r="A5" s="28"/>
      <c r="B5" s="19"/>
      <c r="C5" s="19" t="s">
        <v>46</v>
      </c>
      <c r="D5" s="20"/>
      <c r="E5" s="19"/>
      <c r="F5" s="20"/>
      <c r="G5" s="20"/>
      <c r="H5" s="41" t="n">
        <f aca="false">ROUND(SUM(H2:H3),0)</f>
        <v>0</v>
      </c>
      <c r="I5" s="41" t="n">
        <f aca="false">ROUND(SUM(I2:I3),0)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&amp;L&amp;A</oddHeader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1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93" zoomScaleNormal="100" zoomScalePageLayoutView="93" workbookViewId="0">
      <selection pane="topLeft" activeCell="C32" activeCellId="0" sqref="C32"/>
    </sheetView>
  </sheetViews>
  <sheetFormatPr defaultRowHeight="12.75"/>
  <cols>
    <col collapsed="false" hidden="false" max="1" min="1" style="0" width="4.86224489795918"/>
    <col collapsed="false" hidden="false" max="2" min="2" style="0" width="14.7040816326531"/>
    <col collapsed="false" hidden="false" max="3" min="3" style="0" width="67.7142857142857"/>
    <col collapsed="false" hidden="false" max="4" min="4" style="40" width="9.14285714285714"/>
    <col collapsed="false" hidden="false" max="5" min="5" style="0" width="8.72959183673469"/>
    <col collapsed="false" hidden="false" max="6" min="6" style="0" width="10.5765306122449"/>
    <col collapsed="false" hidden="false" max="7" min="7" style="0" width="10.8520408163265"/>
    <col collapsed="false" hidden="false" max="9" min="8" style="0" width="17.1428571428571"/>
    <col collapsed="false" hidden="false" max="10" min="10" style="0" width="12.7091836734694"/>
    <col collapsed="false" hidden="false" max="1025" min="11" style="0" width="8.72959183673469"/>
  </cols>
  <sheetData>
    <row r="1" customFormat="false" ht="42.75" hidden="false" customHeight="false" outlineLevel="0" collapsed="false">
      <c r="A1" s="28" t="s">
        <v>30</v>
      </c>
      <c r="B1" s="19" t="s">
        <v>31</v>
      </c>
      <c r="C1" s="19" t="s">
        <v>32</v>
      </c>
      <c r="D1" s="71" t="s">
        <v>33</v>
      </c>
      <c r="E1" s="19" t="s">
        <v>34</v>
      </c>
      <c r="F1" s="20" t="s">
        <v>35</v>
      </c>
      <c r="G1" s="20" t="s">
        <v>36</v>
      </c>
      <c r="H1" s="20" t="s">
        <v>37</v>
      </c>
      <c r="I1" s="20" t="s">
        <v>38</v>
      </c>
    </row>
    <row r="2" s="35" customFormat="true" ht="16.5" hidden="false" customHeight="false" outlineLevel="0" collapsed="false">
      <c r="A2" s="29" t="n">
        <v>1</v>
      </c>
      <c r="B2" s="33" t="s">
        <v>89</v>
      </c>
      <c r="C2" s="60" t="s">
        <v>90</v>
      </c>
      <c r="D2" s="32" t="n">
        <v>88.89</v>
      </c>
      <c r="E2" s="33" t="s">
        <v>45</v>
      </c>
      <c r="F2" s="32"/>
      <c r="G2" s="32"/>
      <c r="H2" s="32" t="n">
        <f aca="false">ROUND(D2*F2,0)</f>
        <v>0</v>
      </c>
      <c r="I2" s="57" t="n">
        <f aca="false">ROUND(D2*G2,0)</f>
        <v>0</v>
      </c>
    </row>
    <row r="3" customFormat="false" ht="16.5" hidden="false" customHeight="false" outlineLevel="0" collapsed="false">
      <c r="A3" s="29"/>
      <c r="B3" s="30"/>
      <c r="C3" s="31"/>
      <c r="D3" s="36"/>
      <c r="E3" s="30"/>
      <c r="F3" s="34"/>
      <c r="G3" s="34"/>
      <c r="H3" s="32"/>
      <c r="I3" s="57"/>
    </row>
    <row r="4" s="35" customFormat="true" ht="16.5" hidden="false" customHeight="false" outlineLevel="0" collapsed="false">
      <c r="A4" s="29" t="n">
        <v>2</v>
      </c>
      <c r="B4" s="33" t="s">
        <v>91</v>
      </c>
      <c r="C4" s="60" t="s">
        <v>92</v>
      </c>
      <c r="D4" s="32" t="n">
        <v>49.79</v>
      </c>
      <c r="E4" s="33" t="s">
        <v>45</v>
      </c>
      <c r="F4" s="32"/>
      <c r="G4" s="32"/>
      <c r="H4" s="32" t="n">
        <f aca="false">ROUND(D4*F4,0)</f>
        <v>0</v>
      </c>
      <c r="I4" s="57" t="n">
        <f aca="false">ROUND(D4*G4,0)</f>
        <v>0</v>
      </c>
    </row>
    <row r="5" customFormat="false" ht="16.5" hidden="false" customHeight="false" outlineLevel="0" collapsed="false">
      <c r="A5" s="29"/>
      <c r="B5" s="30"/>
      <c r="C5" s="31"/>
      <c r="D5" s="36"/>
      <c r="E5" s="30"/>
      <c r="F5" s="34"/>
      <c r="G5" s="34"/>
      <c r="H5" s="32"/>
      <c r="I5" s="57"/>
    </row>
    <row r="6" s="35" customFormat="true" ht="16.5" hidden="false" customHeight="false" outlineLevel="0" collapsed="false">
      <c r="A6" s="29" t="n">
        <v>3</v>
      </c>
      <c r="B6" s="30" t="s">
        <v>93</v>
      </c>
      <c r="C6" s="31" t="s">
        <v>94</v>
      </c>
      <c r="D6" s="36" t="n">
        <v>758.87</v>
      </c>
      <c r="E6" s="30" t="s">
        <v>45</v>
      </c>
      <c r="F6" s="83"/>
      <c r="G6" s="34"/>
      <c r="H6" s="32" t="n">
        <f aca="false">ROUND(D6*F6,0)</f>
        <v>0</v>
      </c>
      <c r="I6" s="57" t="n">
        <f aca="false">ROUND(D6*G6,0)</f>
        <v>0</v>
      </c>
    </row>
    <row r="7" customFormat="false" ht="16.5" hidden="false" customHeight="false" outlineLevel="0" collapsed="false">
      <c r="A7" s="29"/>
      <c r="B7" s="30"/>
      <c r="C7" s="30"/>
      <c r="D7" s="36"/>
      <c r="E7" s="30"/>
      <c r="F7" s="34"/>
      <c r="G7" s="34"/>
      <c r="H7" s="32"/>
      <c r="I7" s="57"/>
    </row>
    <row r="8" s="35" customFormat="true" ht="16.5" hidden="false" customHeight="false" outlineLevel="0" collapsed="false">
      <c r="A8" s="29" t="n">
        <v>4</v>
      </c>
      <c r="B8" s="30"/>
      <c r="C8" s="30" t="s">
        <v>95</v>
      </c>
      <c r="D8" s="36" t="n">
        <v>56.09</v>
      </c>
      <c r="E8" s="30" t="s">
        <v>45</v>
      </c>
      <c r="F8" s="34"/>
      <c r="G8" s="34"/>
      <c r="H8" s="32" t="n">
        <f aca="false">ROUND(D8*F8,0)</f>
        <v>0</v>
      </c>
      <c r="I8" s="57" t="n">
        <f aca="false">ROUND(D8*G8,0)</f>
        <v>0</v>
      </c>
    </row>
    <row r="9" customFormat="false" ht="16.5" hidden="false" customHeight="false" outlineLevel="0" collapsed="false">
      <c r="A9" s="29"/>
      <c r="B9" s="30"/>
      <c r="C9" s="30"/>
      <c r="D9" s="36"/>
      <c r="E9" s="30"/>
      <c r="F9" s="34"/>
      <c r="G9" s="34"/>
      <c r="H9" s="32"/>
      <c r="I9" s="57"/>
    </row>
    <row r="10" s="35" customFormat="true" ht="16.5" hidden="false" customHeight="false" outlineLevel="0" collapsed="false">
      <c r="A10" s="29" t="n">
        <v>5</v>
      </c>
      <c r="B10" s="30" t="s">
        <v>96</v>
      </c>
      <c r="C10" s="30" t="s">
        <v>97</v>
      </c>
      <c r="D10" s="36" t="n">
        <v>198.2</v>
      </c>
      <c r="E10" s="30" t="s">
        <v>45</v>
      </c>
      <c r="F10" s="34"/>
      <c r="G10" s="34"/>
      <c r="H10" s="32" t="n">
        <f aca="false">ROUND(D10*F10,0)</f>
        <v>0</v>
      </c>
      <c r="I10" s="57" t="n">
        <f aca="false">ROUND(D10*G10,0)</f>
        <v>0</v>
      </c>
    </row>
    <row r="11" customFormat="false" ht="16.5" hidden="false" customHeight="false" outlineLevel="0" collapsed="false">
      <c r="A11" s="29"/>
      <c r="B11" s="30"/>
      <c r="C11" s="30"/>
      <c r="D11" s="36"/>
      <c r="E11" s="30"/>
      <c r="F11" s="34"/>
      <c r="G11" s="34"/>
      <c r="H11" s="32"/>
      <c r="I11" s="57"/>
    </row>
    <row r="12" s="35" customFormat="true" ht="33" hidden="false" customHeight="false" outlineLevel="0" collapsed="false">
      <c r="A12" s="29" t="n">
        <v>6</v>
      </c>
      <c r="B12" s="84"/>
      <c r="C12" s="37" t="s">
        <v>98</v>
      </c>
      <c r="D12" s="84" t="n">
        <v>1</v>
      </c>
      <c r="E12" s="84" t="s">
        <v>66</v>
      </c>
      <c r="F12" s="84"/>
      <c r="G12" s="85"/>
      <c r="H12" s="32" t="n">
        <f aca="false">ROUND(D12*F12,0)</f>
        <v>0</v>
      </c>
      <c r="I12" s="57" t="n">
        <f aca="false">ROUND(D12*G12,0)</f>
        <v>0</v>
      </c>
    </row>
    <row r="13" customFormat="false" ht="16.5" hidden="false" customHeight="false" outlineLevel="0" collapsed="false">
      <c r="A13" s="29"/>
      <c r="B13" s="84"/>
      <c r="C13" s="84"/>
      <c r="D13" s="84"/>
      <c r="E13" s="84"/>
      <c r="F13" s="84"/>
      <c r="G13" s="84"/>
      <c r="H13" s="32"/>
      <c r="I13" s="57"/>
    </row>
    <row r="14" s="35" customFormat="true" ht="49.5" hidden="false" customHeight="false" outlineLevel="0" collapsed="false">
      <c r="A14" s="29" t="n">
        <v>7</v>
      </c>
      <c r="B14" s="30" t="s">
        <v>99</v>
      </c>
      <c r="C14" s="37" t="s">
        <v>100</v>
      </c>
      <c r="D14" s="36" t="n">
        <v>1339</v>
      </c>
      <c r="E14" s="30" t="s">
        <v>101</v>
      </c>
      <c r="F14" s="34"/>
      <c r="G14" s="38"/>
      <c r="H14" s="38" t="n">
        <f aca="false">ROUND(D14*F14,0)</f>
        <v>0</v>
      </c>
      <c r="I14" s="57" t="n">
        <f aca="false">ROUND(D14*G14,0)</f>
        <v>0</v>
      </c>
      <c r="J14" s="86"/>
    </row>
    <row r="15" customFormat="false" ht="16.5" hidden="false" customHeight="false" outlineLevel="0" collapsed="false">
      <c r="A15" s="29"/>
      <c r="B15" s="30"/>
      <c r="C15" s="37"/>
      <c r="D15" s="36"/>
      <c r="E15" s="30"/>
      <c r="F15" s="34"/>
      <c r="G15" s="34"/>
      <c r="H15" s="38"/>
      <c r="I15" s="57"/>
    </row>
    <row r="16" s="35" customFormat="true" ht="33" hidden="false" customHeight="false" outlineLevel="0" collapsed="false">
      <c r="A16" s="29" t="n">
        <v>8</v>
      </c>
      <c r="B16" s="30" t="s">
        <v>102</v>
      </c>
      <c r="C16" s="37" t="s">
        <v>103</v>
      </c>
      <c r="D16" s="36" t="n">
        <v>1492</v>
      </c>
      <c r="E16" s="30" t="s">
        <v>45</v>
      </c>
      <c r="F16" s="34"/>
      <c r="G16" s="34"/>
      <c r="H16" s="38" t="n">
        <f aca="false">ROUND(D16*F16,0)</f>
        <v>0</v>
      </c>
      <c r="I16" s="57" t="n">
        <f aca="false">ROUND(D16*G16,0)</f>
        <v>0</v>
      </c>
      <c r="J16" s="86"/>
    </row>
    <row r="17" customFormat="false" ht="16.5" hidden="false" customHeight="false" outlineLevel="0" collapsed="false">
      <c r="A17" s="29"/>
      <c r="B17" s="40"/>
      <c r="C17" s="37"/>
      <c r="D17" s="36"/>
      <c r="E17" s="30"/>
      <c r="F17" s="34"/>
      <c r="G17" s="34"/>
      <c r="H17" s="38"/>
      <c r="I17" s="57"/>
    </row>
    <row r="18" s="39" customFormat="true" ht="16.5" hidden="false" customHeight="false" outlineLevel="0" collapsed="false">
      <c r="A18" s="29" t="n">
        <v>9</v>
      </c>
      <c r="B18" s="33" t="s">
        <v>104</v>
      </c>
      <c r="C18" s="37" t="s">
        <v>105</v>
      </c>
      <c r="D18" s="32" t="n">
        <v>1492</v>
      </c>
      <c r="E18" s="33" t="s">
        <v>45</v>
      </c>
      <c r="F18" s="38"/>
      <c r="G18" s="38"/>
      <c r="H18" s="38" t="n">
        <f aca="false">ROUND(D18*F18,0)</f>
        <v>0</v>
      </c>
      <c r="I18" s="57" t="n">
        <f aca="false">ROUND(D18*G18,0)</f>
        <v>0</v>
      </c>
      <c r="J18" s="87"/>
    </row>
    <row r="19" customFormat="false" ht="16.5" hidden="false" customHeight="false" outlineLevel="0" collapsed="false">
      <c r="A19" s="29"/>
      <c r="B19" s="30"/>
      <c r="C19" s="37"/>
      <c r="D19" s="36"/>
      <c r="E19" s="30"/>
      <c r="F19" s="34"/>
      <c r="G19" s="34"/>
      <c r="H19" s="38"/>
      <c r="I19" s="57"/>
    </row>
    <row r="20" s="35" customFormat="true" ht="33" hidden="false" customHeight="false" outlineLevel="0" collapsed="false">
      <c r="A20" s="29" t="n">
        <v>10</v>
      </c>
      <c r="B20" s="30" t="s">
        <v>106</v>
      </c>
      <c r="C20" s="37" t="s">
        <v>107</v>
      </c>
      <c r="D20" s="36" t="n">
        <v>528</v>
      </c>
      <c r="E20" s="30" t="s">
        <v>45</v>
      </c>
      <c r="F20" s="34"/>
      <c r="G20" s="38"/>
      <c r="H20" s="38" t="n">
        <f aca="false">ROUND(D20*F20,0)</f>
        <v>0</v>
      </c>
      <c r="I20" s="57" t="n">
        <f aca="false">ROUND(D20*G20,0)</f>
        <v>0</v>
      </c>
    </row>
    <row r="21" customFormat="false" ht="16.5" hidden="false" customHeight="false" outlineLevel="0" collapsed="false">
      <c r="A21" s="29"/>
      <c r="B21" s="30"/>
      <c r="C21" s="37"/>
      <c r="D21" s="36"/>
      <c r="E21" s="30"/>
      <c r="F21" s="34"/>
      <c r="G21" s="38"/>
      <c r="H21" s="38"/>
      <c r="I21" s="57"/>
    </row>
    <row r="22" s="35" customFormat="true" ht="33" hidden="false" customHeight="false" outlineLevel="0" collapsed="false">
      <c r="A22" s="29" t="n">
        <v>11</v>
      </c>
      <c r="B22" s="30" t="s">
        <v>106</v>
      </c>
      <c r="C22" s="37" t="s">
        <v>108</v>
      </c>
      <c r="D22" s="36" t="n">
        <v>964</v>
      </c>
      <c r="E22" s="30" t="s">
        <v>45</v>
      </c>
      <c r="F22" s="34"/>
      <c r="G22" s="38"/>
      <c r="H22" s="38" t="n">
        <f aca="false">ROUND(D22*F22,0)</f>
        <v>0</v>
      </c>
      <c r="I22" s="57" t="n">
        <f aca="false">ROUND(D22*G22,0)</f>
        <v>0</v>
      </c>
    </row>
    <row r="23" customFormat="false" ht="16.5" hidden="false" customHeight="false" outlineLevel="0" collapsed="false">
      <c r="A23" s="29"/>
      <c r="B23" s="30"/>
      <c r="C23" s="37"/>
      <c r="D23" s="36"/>
      <c r="E23" s="30"/>
      <c r="F23" s="34"/>
      <c r="G23" s="38"/>
      <c r="H23" s="38"/>
      <c r="I23" s="57"/>
    </row>
    <row r="24" s="35" customFormat="true" ht="16.5" hidden="false" customHeight="false" outlineLevel="0" collapsed="false">
      <c r="A24" s="29" t="n">
        <v>12</v>
      </c>
      <c r="B24" s="30" t="s">
        <v>106</v>
      </c>
      <c r="C24" s="37" t="s">
        <v>109</v>
      </c>
      <c r="D24" s="36" t="n">
        <v>1.8</v>
      </c>
      <c r="E24" s="30" t="s">
        <v>45</v>
      </c>
      <c r="F24" s="34"/>
      <c r="G24" s="38"/>
      <c r="H24" s="38" t="n">
        <f aca="false">ROUND(D24*F24,0)</f>
        <v>0</v>
      </c>
      <c r="I24" s="57" t="n">
        <f aca="false">ROUND(D24*G24,0)</f>
        <v>0</v>
      </c>
    </row>
    <row r="25" customFormat="false" ht="16.5" hidden="false" customHeight="false" outlineLevel="0" collapsed="false">
      <c r="A25" s="29"/>
      <c r="B25" s="30"/>
      <c r="C25" s="37"/>
      <c r="D25" s="36"/>
      <c r="E25" s="30"/>
      <c r="F25" s="34"/>
      <c r="G25" s="88"/>
      <c r="H25" s="38"/>
      <c r="I25" s="57"/>
    </row>
    <row r="26" s="35" customFormat="true" ht="16.5" hidden="false" customHeight="false" outlineLevel="0" collapsed="false">
      <c r="A26" s="29" t="n">
        <v>13</v>
      </c>
      <c r="B26" s="30"/>
      <c r="C26" s="37" t="s">
        <v>110</v>
      </c>
      <c r="D26" s="36" t="n">
        <v>238.24</v>
      </c>
      <c r="E26" s="30" t="s">
        <v>45</v>
      </c>
      <c r="F26" s="34"/>
      <c r="G26" s="34"/>
      <c r="H26" s="38" t="n">
        <f aca="false">ROUND(D26*F26,0)</f>
        <v>0</v>
      </c>
      <c r="I26" s="57" t="n">
        <f aca="false">ROUND(D26*G26,0)</f>
        <v>0</v>
      </c>
    </row>
    <row r="27" customFormat="false" ht="16.5" hidden="false" customHeight="false" outlineLevel="0" collapsed="false">
      <c r="A27" s="29"/>
      <c r="B27" s="30"/>
      <c r="C27" s="37"/>
      <c r="D27" s="36"/>
      <c r="E27" s="30"/>
      <c r="F27" s="34"/>
      <c r="G27" s="34"/>
      <c r="H27" s="38"/>
      <c r="I27" s="57"/>
    </row>
    <row r="28" s="35" customFormat="true" ht="16.5" hidden="false" customHeight="false" outlineLevel="0" collapsed="false">
      <c r="A28" s="29" t="n">
        <v>14</v>
      </c>
      <c r="B28" s="30" t="s">
        <v>104</v>
      </c>
      <c r="C28" s="37" t="s">
        <v>111</v>
      </c>
      <c r="D28" s="36" t="n">
        <v>226</v>
      </c>
      <c r="E28" s="30" t="s">
        <v>45</v>
      </c>
      <c r="F28" s="34"/>
      <c r="G28" s="34"/>
      <c r="H28" s="38" t="n">
        <f aca="false">ROUND(D28*F28,0)</f>
        <v>0</v>
      </c>
      <c r="I28" s="57" t="n">
        <f aca="false">ROUND(D28*G28,0)</f>
        <v>0</v>
      </c>
    </row>
    <row r="29" s="35" customFormat="true" ht="16.5" hidden="false" customHeight="false" outlineLevel="0" collapsed="false">
      <c r="A29" s="29"/>
      <c r="B29" s="30"/>
      <c r="C29" s="37"/>
      <c r="D29" s="36"/>
      <c r="E29" s="30"/>
      <c r="F29" s="34"/>
      <c r="G29" s="34"/>
      <c r="H29" s="38"/>
      <c r="I29" s="57"/>
    </row>
    <row r="30" s="39" customFormat="true" ht="16.5" hidden="false" customHeight="false" outlineLevel="0" collapsed="false">
      <c r="A30" s="29" t="n">
        <v>15</v>
      </c>
      <c r="B30" s="33"/>
      <c r="C30" s="37" t="s">
        <v>112</v>
      </c>
      <c r="D30" s="32" t="n">
        <v>4</v>
      </c>
      <c r="E30" s="33" t="s">
        <v>66</v>
      </c>
      <c r="F30" s="38"/>
      <c r="G30" s="38"/>
      <c r="H30" s="38" t="n">
        <f aca="false">ROUND(D30*F30,0)</f>
        <v>0</v>
      </c>
      <c r="I30" s="57" t="n">
        <f aca="false">ROUND(D30*G30,0)</f>
        <v>0</v>
      </c>
    </row>
    <row r="31" customFormat="false" ht="14.25" hidden="false" customHeight="false" outlineLevel="0" collapsed="false">
      <c r="A31" s="28"/>
      <c r="B31" s="19"/>
      <c r="C31" s="19" t="s">
        <v>46</v>
      </c>
      <c r="D31" s="71"/>
      <c r="E31" s="19"/>
      <c r="F31" s="20"/>
      <c r="G31" s="20"/>
      <c r="H31" s="41" t="n">
        <f aca="false">ROUND(SUM(H2:H30),0)</f>
        <v>0</v>
      </c>
      <c r="I31" s="41" t="n">
        <f aca="false">ROUND(SUM(I2:I30),0)</f>
        <v>0</v>
      </c>
      <c r="J31" s="89"/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&amp;L&amp;"Century Gothic,Általános"&amp;A</oddHeader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5"/>
  <sheetViews>
    <sheetView windowProtection="false" showFormulas="false" showGridLines="true" showRowColHeaders="true" showZeros="true" rightToLeft="false" tabSelected="false" showOutlineSymbols="true" defaultGridColor="true" view="pageBreakPreview" topLeftCell="A16" colorId="64" zoomScale="95" zoomScaleNormal="100" zoomScalePageLayoutView="95" workbookViewId="0">
      <selection pane="topLeft" activeCell="C24" activeCellId="0" sqref="C24"/>
    </sheetView>
  </sheetViews>
  <sheetFormatPr defaultRowHeight="12.75"/>
  <cols>
    <col collapsed="false" hidden="false" max="1" min="1" style="0" width="8.72959183673469"/>
    <col collapsed="false" hidden="false" max="2" min="2" style="0" width="17.7091836734694"/>
    <col collapsed="false" hidden="false" max="3" min="3" style="0" width="53.1428571428572"/>
    <col collapsed="false" hidden="false" max="4" min="4" style="40" width="8.85714285714286"/>
    <col collapsed="false" hidden="false" max="5" min="5" style="0" width="8.72959183673469"/>
    <col collapsed="false" hidden="false" max="6" min="6" style="0" width="10.8520408163265"/>
    <col collapsed="false" hidden="false" max="7" min="7" style="0" width="10.4234693877551"/>
    <col collapsed="false" hidden="false" max="8" min="8" style="0" width="14.8571428571429"/>
    <col collapsed="false" hidden="false" max="9" min="9" style="0" width="13.7040816326531"/>
    <col collapsed="false" hidden="false" max="11" min="10" style="0" width="8.72959183673469"/>
    <col collapsed="false" hidden="false" max="12" min="12" style="0" width="9.5765306122449"/>
    <col collapsed="false" hidden="false" max="1025" min="13" style="0" width="8.72959183673469"/>
  </cols>
  <sheetData>
    <row r="1" customFormat="false" ht="42.75" hidden="false" customHeight="false" outlineLevel="0" collapsed="false">
      <c r="A1" s="28" t="s">
        <v>30</v>
      </c>
      <c r="B1" s="19" t="s">
        <v>31</v>
      </c>
      <c r="C1" s="19" t="s">
        <v>32</v>
      </c>
      <c r="D1" s="71" t="s">
        <v>33</v>
      </c>
      <c r="E1" s="19" t="s">
        <v>34</v>
      </c>
      <c r="F1" s="20" t="s">
        <v>35</v>
      </c>
      <c r="G1" s="20" t="s">
        <v>36</v>
      </c>
      <c r="H1" s="20" t="s">
        <v>37</v>
      </c>
      <c r="I1" s="20" t="s">
        <v>38</v>
      </c>
    </row>
    <row r="2" s="35" customFormat="true" ht="16.5" hidden="false" customHeight="false" outlineLevel="0" collapsed="false">
      <c r="A2" s="29" t="n">
        <v>1</v>
      </c>
      <c r="B2" s="33"/>
      <c r="C2" s="60" t="s">
        <v>113</v>
      </c>
      <c r="D2" s="32" t="n">
        <v>30</v>
      </c>
      <c r="E2" s="33" t="s">
        <v>66</v>
      </c>
      <c r="F2" s="32"/>
      <c r="G2" s="32"/>
      <c r="H2" s="32" t="n">
        <f aca="false">ROUND(D2*F2,0)</f>
        <v>0</v>
      </c>
      <c r="I2" s="32" t="n">
        <f aca="false">ROUND(D2*G2,0)</f>
        <v>0</v>
      </c>
    </row>
    <row r="3" s="39" customFormat="true" ht="16.5" hidden="false" customHeight="false" outlineLevel="0" collapsed="false">
      <c r="A3" s="29"/>
      <c r="B3" s="90"/>
      <c r="C3" s="90"/>
      <c r="D3" s="91"/>
      <c r="E3" s="90"/>
      <c r="F3" s="92"/>
      <c r="G3" s="92"/>
      <c r="H3" s="32"/>
      <c r="I3" s="32"/>
    </row>
    <row r="4" s="39" customFormat="true" ht="33" hidden="false" customHeight="false" outlineLevel="0" collapsed="false">
      <c r="A4" s="29" t="n">
        <v>2</v>
      </c>
      <c r="B4" s="84" t="s">
        <v>114</v>
      </c>
      <c r="C4" s="37" t="s">
        <v>115</v>
      </c>
      <c r="D4" s="84" t="n">
        <v>40</v>
      </c>
      <c r="E4" s="84" t="s">
        <v>53</v>
      </c>
      <c r="F4" s="84"/>
      <c r="G4" s="84"/>
      <c r="H4" s="32" t="n">
        <f aca="false">ROUND(D4*F4,0)</f>
        <v>0</v>
      </c>
      <c r="I4" s="32" t="n">
        <f aca="false">ROUND(D4*G4,0)</f>
        <v>0</v>
      </c>
      <c r="J4" s="93"/>
    </row>
    <row r="5" s="39" customFormat="true" ht="16.5" hidden="false" customHeight="false" outlineLevel="0" collapsed="false">
      <c r="A5" s="29"/>
      <c r="B5" s="94"/>
      <c r="C5" s="94"/>
      <c r="D5" s="94"/>
      <c r="E5" s="94"/>
      <c r="F5" s="94"/>
      <c r="G5" s="94"/>
      <c r="H5" s="32"/>
      <c r="I5" s="32"/>
      <c r="J5" s="0"/>
    </row>
    <row r="6" s="39" customFormat="true" ht="16.5" hidden="false" customHeight="false" outlineLevel="0" collapsed="false">
      <c r="A6" s="29" t="n">
        <v>3</v>
      </c>
      <c r="B6" s="84" t="s">
        <v>116</v>
      </c>
      <c r="C6" s="84" t="s">
        <v>117</v>
      </c>
      <c r="D6" s="84"/>
      <c r="E6" s="84"/>
      <c r="F6" s="94"/>
      <c r="G6" s="94"/>
      <c r="H6" s="32"/>
      <c r="I6" s="32"/>
      <c r="J6" s="0"/>
    </row>
    <row r="7" customFormat="false" ht="16.5" hidden="false" customHeight="false" outlineLevel="0" collapsed="false">
      <c r="A7" s="29"/>
      <c r="B7" s="84"/>
      <c r="C7" s="84" t="s">
        <v>118</v>
      </c>
      <c r="D7" s="84" t="n">
        <v>36</v>
      </c>
      <c r="E7" s="84" t="s">
        <v>66</v>
      </c>
      <c r="F7" s="32"/>
      <c r="G7" s="32"/>
      <c r="H7" s="38" t="n">
        <f aca="false">ROUND(D7*F7,0)</f>
        <v>0</v>
      </c>
      <c r="I7" s="32" t="n">
        <f aca="false">ROUND(D7*G7,0)</f>
        <v>0</v>
      </c>
    </row>
    <row r="8" customFormat="false" ht="16.5" hidden="false" customHeight="false" outlineLevel="0" collapsed="false">
      <c r="A8" s="29"/>
      <c r="B8" s="84"/>
      <c r="C8" s="95" t="s">
        <v>119</v>
      </c>
      <c r="D8" s="84" t="n">
        <v>3</v>
      </c>
      <c r="E8" s="84" t="s">
        <v>66</v>
      </c>
      <c r="F8" s="84"/>
      <c r="G8" s="84"/>
      <c r="H8" s="32" t="n">
        <f aca="false">ROUND(D8*F8,0)</f>
        <v>0</v>
      </c>
      <c r="I8" s="32" t="n">
        <f aca="false">ROUND(D8*G8,0)</f>
        <v>0</v>
      </c>
    </row>
    <row r="9" customFormat="false" ht="16.5" hidden="false" customHeight="false" outlineLevel="0" collapsed="false">
      <c r="A9" s="29"/>
      <c r="B9" s="94"/>
      <c r="C9" s="96" t="s">
        <v>120</v>
      </c>
      <c r="D9" s="84" t="n">
        <v>1</v>
      </c>
      <c r="E9" s="84" t="s">
        <v>66</v>
      </c>
      <c r="F9" s="84"/>
      <c r="G9" s="84"/>
      <c r="H9" s="32" t="n">
        <f aca="false">ROUND(D9*F9,0)</f>
        <v>0</v>
      </c>
      <c r="I9" s="32" t="n">
        <f aca="false">ROUND(D9*G9,0)</f>
        <v>0</v>
      </c>
    </row>
    <row r="10" customFormat="false" ht="16.5" hidden="false" customHeight="false" outlineLevel="0" collapsed="false">
      <c r="A10" s="29"/>
      <c r="B10" s="94"/>
      <c r="C10" s="96"/>
      <c r="D10" s="94"/>
      <c r="E10" s="94"/>
      <c r="F10" s="94"/>
      <c r="G10" s="94"/>
      <c r="H10" s="32"/>
      <c r="I10" s="32"/>
    </row>
    <row r="11" customFormat="false" ht="16.5" hidden="false" customHeight="false" outlineLevel="0" collapsed="false">
      <c r="A11" s="29"/>
      <c r="B11" s="94"/>
      <c r="C11" s="96" t="s">
        <v>121</v>
      </c>
      <c r="D11" s="84" t="n">
        <v>47.2</v>
      </c>
      <c r="E11" s="84" t="s">
        <v>53</v>
      </c>
      <c r="F11" s="84"/>
      <c r="G11" s="84"/>
      <c r="H11" s="32" t="n">
        <f aca="false">ROUND(D11*F11,0)</f>
        <v>0</v>
      </c>
      <c r="I11" s="32" t="n">
        <f aca="false">ROUND(D11*G11,0)</f>
        <v>0</v>
      </c>
    </row>
    <row r="12" customFormat="false" ht="16.5" hidden="false" customHeight="false" outlineLevel="0" collapsed="false">
      <c r="A12" s="29"/>
      <c r="B12" s="94"/>
      <c r="C12" s="96"/>
      <c r="D12" s="94"/>
      <c r="E12" s="94"/>
      <c r="F12" s="94"/>
      <c r="G12" s="94"/>
      <c r="H12" s="32"/>
      <c r="I12" s="32"/>
    </row>
    <row r="13" customFormat="false" ht="16.5" hidden="false" customHeight="false" outlineLevel="0" collapsed="false">
      <c r="A13" s="29"/>
      <c r="B13" s="84"/>
      <c r="C13" s="97" t="s">
        <v>122</v>
      </c>
      <c r="D13" s="84" t="n">
        <v>93</v>
      </c>
      <c r="E13" s="33" t="s">
        <v>66</v>
      </c>
      <c r="F13" s="84"/>
      <c r="G13" s="84"/>
      <c r="H13" s="32" t="n">
        <f aca="false">ROUND(D13*F13,0)</f>
        <v>0</v>
      </c>
      <c r="I13" s="32" t="n">
        <f aca="false">ROUND(D13*G13,0)</f>
        <v>0</v>
      </c>
    </row>
    <row r="14" customFormat="false" ht="16.5" hidden="false" customHeight="false" outlineLevel="0" collapsed="false">
      <c r="A14" s="29"/>
      <c r="B14" s="94"/>
      <c r="C14" s="94"/>
      <c r="D14" s="94"/>
      <c r="E14" s="94"/>
      <c r="F14" s="94"/>
      <c r="G14" s="94"/>
      <c r="H14" s="32"/>
      <c r="I14" s="32"/>
    </row>
    <row r="15" s="99" customFormat="true" ht="16.5" hidden="false" customHeight="false" outlineLevel="0" collapsed="false">
      <c r="A15" s="29"/>
      <c r="B15" s="94"/>
      <c r="C15" s="98"/>
      <c r="D15" s="94"/>
      <c r="E15" s="94"/>
      <c r="F15" s="94"/>
      <c r="G15" s="94"/>
      <c r="H15" s="32"/>
      <c r="I15" s="32"/>
    </row>
    <row r="16" s="39" customFormat="true" ht="16.5" hidden="false" customHeight="false" outlineLevel="0" collapsed="false">
      <c r="A16" s="29" t="n">
        <v>4</v>
      </c>
      <c r="B16" s="90"/>
      <c r="C16" s="37" t="s">
        <v>123</v>
      </c>
      <c r="D16" s="100"/>
      <c r="E16" s="101"/>
      <c r="F16" s="92"/>
      <c r="G16" s="92"/>
      <c r="H16" s="32"/>
      <c r="I16" s="32"/>
    </row>
    <row r="17" s="39" customFormat="true" ht="16.5" hidden="false" customHeight="false" outlineLevel="0" collapsed="false">
      <c r="A17" s="29"/>
      <c r="B17" s="33"/>
      <c r="C17" s="95" t="s">
        <v>124</v>
      </c>
      <c r="D17" s="100" t="n">
        <v>148</v>
      </c>
      <c r="E17" s="101" t="s">
        <v>66</v>
      </c>
      <c r="F17" s="38"/>
      <c r="G17" s="38"/>
      <c r="H17" s="32" t="n">
        <f aca="false">ROUND(D17*F17,0)</f>
        <v>0</v>
      </c>
      <c r="I17" s="32" t="n">
        <f aca="false">ROUND(D17*G17,0)</f>
        <v>0</v>
      </c>
    </row>
    <row r="18" s="39" customFormat="true" ht="16.5" hidden="false" customHeight="false" outlineLevel="0" collapsed="false">
      <c r="A18" s="29"/>
      <c r="B18" s="33"/>
      <c r="C18" s="95" t="s">
        <v>125</v>
      </c>
      <c r="D18" s="100" t="n">
        <v>20</v>
      </c>
      <c r="E18" s="101" t="s">
        <v>66</v>
      </c>
      <c r="F18" s="38"/>
      <c r="G18" s="38"/>
      <c r="H18" s="32" t="n">
        <f aca="false">ROUND(D18*F18,0)</f>
        <v>0</v>
      </c>
      <c r="I18" s="32" t="n">
        <f aca="false">ROUND(D18*G18,0)</f>
        <v>0</v>
      </c>
    </row>
    <row r="19" s="39" customFormat="true" ht="16.5" hidden="false" customHeight="false" outlineLevel="0" collapsed="false">
      <c r="A19" s="29"/>
      <c r="B19" s="33"/>
      <c r="C19" s="95" t="s">
        <v>126</v>
      </c>
      <c r="D19" s="100" t="n">
        <v>32</v>
      </c>
      <c r="E19" s="101" t="s">
        <v>66</v>
      </c>
      <c r="F19" s="38"/>
      <c r="G19" s="38"/>
      <c r="H19" s="32" t="n">
        <f aca="false">ROUND(D19*F19,0)</f>
        <v>0</v>
      </c>
      <c r="I19" s="32" t="n">
        <f aca="false">ROUND(D19*G19,0)</f>
        <v>0</v>
      </c>
    </row>
    <row r="20" s="39" customFormat="true" ht="16.5" hidden="false" customHeight="false" outlineLevel="0" collapsed="false">
      <c r="A20" s="29"/>
      <c r="B20" s="33"/>
      <c r="C20" s="95" t="s">
        <v>127</v>
      </c>
      <c r="D20" s="100" t="n">
        <v>10</v>
      </c>
      <c r="E20" s="101" t="s">
        <v>66</v>
      </c>
      <c r="F20" s="38"/>
      <c r="G20" s="38"/>
      <c r="H20" s="32" t="n">
        <f aca="false">ROUND(D20*F20,0)</f>
        <v>0</v>
      </c>
      <c r="I20" s="32" t="n">
        <f aca="false">ROUND(D20*G20,0)</f>
        <v>0</v>
      </c>
    </row>
    <row r="21" s="39" customFormat="true" ht="16.5" hidden="false" customHeight="false" outlineLevel="0" collapsed="false">
      <c r="A21" s="29"/>
      <c r="B21" s="33"/>
      <c r="C21" s="95" t="s">
        <v>128</v>
      </c>
      <c r="D21" s="100" t="n">
        <v>35</v>
      </c>
      <c r="E21" s="101" t="s">
        <v>66</v>
      </c>
      <c r="F21" s="38"/>
      <c r="G21" s="38"/>
      <c r="H21" s="32" t="n">
        <f aca="false">ROUND(D21*F21,0)</f>
        <v>0</v>
      </c>
      <c r="I21" s="32" t="n">
        <f aca="false">ROUND(D21*G21,0)</f>
        <v>0</v>
      </c>
    </row>
    <row r="22" s="39" customFormat="true" ht="16.5" hidden="false" customHeight="false" outlineLevel="0" collapsed="false">
      <c r="A22" s="29"/>
      <c r="B22" s="33"/>
      <c r="C22" s="95" t="s">
        <v>129</v>
      </c>
      <c r="D22" s="100" t="n">
        <v>7</v>
      </c>
      <c r="E22" s="101" t="s">
        <v>66</v>
      </c>
      <c r="F22" s="38"/>
      <c r="G22" s="38"/>
      <c r="H22" s="32" t="n">
        <f aca="false">ROUND(D22*F22,0)</f>
        <v>0</v>
      </c>
      <c r="I22" s="32" t="n">
        <f aca="false">ROUND(D22*G22,0)</f>
        <v>0</v>
      </c>
    </row>
    <row r="23" s="39" customFormat="true" ht="16.5" hidden="false" customHeight="false" outlineLevel="0" collapsed="false">
      <c r="A23" s="29"/>
      <c r="B23" s="33"/>
      <c r="C23" s="40" t="s">
        <v>130</v>
      </c>
      <c r="D23" s="100" t="n">
        <v>38</v>
      </c>
      <c r="E23" s="101" t="s">
        <v>66</v>
      </c>
      <c r="F23" s="38"/>
      <c r="G23" s="38"/>
      <c r="H23" s="32" t="n">
        <f aca="false">ROUND(D23*F23,0)</f>
        <v>0</v>
      </c>
      <c r="I23" s="32" t="n">
        <f aca="false">ROUND(D23*G23,0)</f>
        <v>0</v>
      </c>
    </row>
    <row r="24" s="39" customFormat="true" ht="16.5" hidden="false" customHeight="false" outlineLevel="0" collapsed="false">
      <c r="A24" s="29"/>
      <c r="B24" s="33"/>
      <c r="C24" s="95" t="s">
        <v>131</v>
      </c>
      <c r="D24" s="100" t="n">
        <v>40</v>
      </c>
      <c r="E24" s="101" t="s">
        <v>66</v>
      </c>
      <c r="F24" s="38"/>
      <c r="G24" s="38"/>
      <c r="H24" s="32" t="n">
        <f aca="false">ROUND(D24*F24,0)</f>
        <v>0</v>
      </c>
      <c r="I24" s="32" t="n">
        <f aca="false">ROUND(D24*G24,0)</f>
        <v>0</v>
      </c>
    </row>
    <row r="25" s="39" customFormat="true" ht="16.5" hidden="false" customHeight="false" outlineLevel="0" collapsed="false">
      <c r="A25" s="29"/>
      <c r="B25" s="33"/>
      <c r="C25" s="102" t="s">
        <v>132</v>
      </c>
      <c r="D25" s="100" t="n">
        <v>155</v>
      </c>
      <c r="E25" s="101" t="s">
        <v>66</v>
      </c>
      <c r="F25" s="38"/>
      <c r="G25" s="38"/>
      <c r="H25" s="32" t="n">
        <f aca="false">ROUND(D25*F25,0)</f>
        <v>0</v>
      </c>
      <c r="I25" s="32" t="n">
        <f aca="false">ROUND(D25*G25,0)</f>
        <v>0</v>
      </c>
    </row>
    <row r="26" s="39" customFormat="true" ht="16.5" hidden="false" customHeight="false" outlineLevel="0" collapsed="false">
      <c r="A26" s="29"/>
      <c r="B26" s="33"/>
      <c r="C26" s="102" t="s">
        <v>133</v>
      </c>
      <c r="D26" s="100" t="n">
        <v>340</v>
      </c>
      <c r="E26" s="101" t="s">
        <v>66</v>
      </c>
      <c r="F26" s="38"/>
      <c r="G26" s="38"/>
      <c r="H26" s="32" t="n">
        <f aca="false">ROUND(D26*F26,0)</f>
        <v>0</v>
      </c>
      <c r="I26" s="32" t="n">
        <f aca="false">ROUND(D26*G26,0)</f>
        <v>0</v>
      </c>
    </row>
    <row r="27" s="39" customFormat="true" ht="16.5" hidden="false" customHeight="false" outlineLevel="0" collapsed="false">
      <c r="A27" s="29"/>
      <c r="B27" s="33"/>
      <c r="C27" s="102" t="s">
        <v>134</v>
      </c>
      <c r="D27" s="100" t="n">
        <v>432</v>
      </c>
      <c r="E27" s="101" t="s">
        <v>66</v>
      </c>
      <c r="F27" s="38"/>
      <c r="G27" s="38"/>
      <c r="H27" s="32" t="n">
        <f aca="false">ROUND(D27*F27,0)</f>
        <v>0</v>
      </c>
      <c r="I27" s="32" t="n">
        <f aca="false">ROUND(D27*G27,0)</f>
        <v>0</v>
      </c>
    </row>
    <row r="28" s="39" customFormat="true" ht="16.5" hidden="false" customHeight="false" outlineLevel="0" collapsed="false">
      <c r="A28" s="29"/>
      <c r="B28" s="33"/>
      <c r="C28" s="102" t="s">
        <v>135</v>
      </c>
      <c r="D28" s="100" t="n">
        <v>126</v>
      </c>
      <c r="E28" s="101" t="s">
        <v>66</v>
      </c>
      <c r="F28" s="38"/>
      <c r="G28" s="38"/>
      <c r="H28" s="32" t="n">
        <f aca="false">ROUND(D28*F28,0)</f>
        <v>0</v>
      </c>
      <c r="I28" s="32" t="n">
        <f aca="false">ROUND(D28*G28,0)</f>
        <v>0</v>
      </c>
    </row>
    <row r="29" s="39" customFormat="true" ht="16.5" hidden="false" customHeight="false" outlineLevel="0" collapsed="false">
      <c r="A29" s="29"/>
      <c r="B29" s="33"/>
      <c r="C29" s="95"/>
      <c r="D29" s="100"/>
      <c r="E29" s="101"/>
      <c r="F29" s="38"/>
      <c r="G29" s="38"/>
      <c r="H29" s="32"/>
      <c r="I29" s="32"/>
    </row>
    <row r="30" s="39" customFormat="true" ht="16.5" hidden="false" customHeight="false" outlineLevel="0" collapsed="false">
      <c r="A30" s="29"/>
      <c r="B30" s="33"/>
      <c r="C30" s="37"/>
      <c r="D30" s="100"/>
      <c r="E30" s="101"/>
      <c r="F30" s="92"/>
      <c r="G30" s="92"/>
      <c r="H30" s="32"/>
      <c r="I30" s="32"/>
    </row>
    <row r="31" s="39" customFormat="true" ht="16.5" hidden="false" customHeight="false" outlineLevel="0" collapsed="false">
      <c r="A31" s="29" t="n">
        <v>5</v>
      </c>
      <c r="B31" s="90"/>
      <c r="C31" s="37" t="s">
        <v>136</v>
      </c>
      <c r="D31" s="84" t="n">
        <v>35</v>
      </c>
      <c r="E31" s="33" t="s">
        <v>101</v>
      </c>
      <c r="F31" s="38"/>
      <c r="G31" s="38"/>
      <c r="H31" s="32" t="n">
        <f aca="false">ROUND(D31*F31,0)</f>
        <v>0</v>
      </c>
      <c r="I31" s="32" t="n">
        <f aca="false">ROUND(D31*G31,0)</f>
        <v>0</v>
      </c>
    </row>
    <row r="32" s="39" customFormat="true" ht="16.5" hidden="false" customHeight="false" outlineLevel="0" collapsed="false">
      <c r="A32" s="29"/>
      <c r="B32" s="90"/>
      <c r="C32" s="37"/>
      <c r="D32" s="84"/>
      <c r="E32" s="33"/>
      <c r="F32" s="38"/>
      <c r="G32" s="38"/>
      <c r="H32" s="32"/>
      <c r="I32" s="32"/>
    </row>
    <row r="33" customFormat="false" ht="16.5" hidden="false" customHeight="false" outlineLevel="0" collapsed="false">
      <c r="A33" s="29" t="n">
        <v>6</v>
      </c>
      <c r="B33" s="90"/>
      <c r="C33" s="101" t="s">
        <v>137</v>
      </c>
      <c r="D33" s="103"/>
      <c r="E33" s="104"/>
      <c r="F33" s="92"/>
      <c r="G33" s="92"/>
      <c r="H33" s="32"/>
      <c r="I33" s="32"/>
    </row>
    <row r="34" customFormat="false" ht="16.5" hidden="false" customHeight="false" outlineLevel="0" collapsed="false">
      <c r="A34" s="29"/>
      <c r="B34" s="90"/>
      <c r="C34" s="95" t="s">
        <v>138</v>
      </c>
      <c r="D34" s="40" t="n">
        <v>36</v>
      </c>
      <c r="E34" s="101" t="s">
        <v>66</v>
      </c>
      <c r="F34" s="38"/>
      <c r="G34" s="38"/>
      <c r="H34" s="32" t="n">
        <f aca="false">ROUND(D34*F34,0)</f>
        <v>0</v>
      </c>
      <c r="I34" s="32" t="n">
        <f aca="false">ROUND(D34*G34,0)</f>
        <v>0</v>
      </c>
    </row>
    <row r="35" customFormat="false" ht="16.5" hidden="false" customHeight="false" outlineLevel="0" collapsed="false">
      <c r="A35" s="29"/>
      <c r="B35" s="90"/>
      <c r="C35" s="95" t="s">
        <v>139</v>
      </c>
      <c r="D35" s="40" t="n">
        <v>102</v>
      </c>
      <c r="E35" s="101" t="s">
        <v>66</v>
      </c>
      <c r="F35" s="38"/>
      <c r="G35" s="38"/>
      <c r="H35" s="32" t="n">
        <f aca="false">ROUND(D35*F35,0)</f>
        <v>0</v>
      </c>
      <c r="I35" s="32" t="n">
        <f aca="false">ROUND(D35*G35,0)</f>
        <v>0</v>
      </c>
    </row>
    <row r="36" customFormat="false" ht="16.5" hidden="false" customHeight="false" outlineLevel="0" collapsed="false">
      <c r="A36" s="29"/>
      <c r="B36" s="90"/>
      <c r="C36" s="95" t="s">
        <v>140</v>
      </c>
      <c r="D36" s="40" t="n">
        <v>42</v>
      </c>
      <c r="E36" s="101" t="s">
        <v>66</v>
      </c>
      <c r="F36" s="38"/>
      <c r="G36" s="38"/>
      <c r="H36" s="32" t="n">
        <f aca="false">ROUND(D36*F36,0)</f>
        <v>0</v>
      </c>
      <c r="I36" s="32" t="n">
        <f aca="false">ROUND(D36*G36,0)</f>
        <v>0</v>
      </c>
    </row>
    <row r="37" customFormat="false" ht="16.5" hidden="false" customHeight="false" outlineLevel="0" collapsed="false">
      <c r="A37" s="29"/>
      <c r="B37" s="90"/>
      <c r="C37" s="95" t="s">
        <v>141</v>
      </c>
      <c r="D37" s="40" t="n">
        <v>12</v>
      </c>
      <c r="E37" s="101" t="s">
        <v>66</v>
      </c>
      <c r="F37" s="38"/>
      <c r="G37" s="38"/>
      <c r="H37" s="32" t="n">
        <f aca="false">ROUND(D37*F37,0)</f>
        <v>0</v>
      </c>
      <c r="I37" s="32" t="n">
        <f aca="false">ROUND(D37*G37,0)</f>
        <v>0</v>
      </c>
    </row>
    <row r="38" customFormat="false" ht="16.5" hidden="false" customHeight="false" outlineLevel="0" collapsed="false">
      <c r="A38" s="29"/>
      <c r="B38" s="90"/>
      <c r="C38" s="95" t="s">
        <v>142</v>
      </c>
      <c r="D38" s="40" t="n">
        <v>14</v>
      </c>
      <c r="E38" s="101" t="s">
        <v>66</v>
      </c>
      <c r="F38" s="38"/>
      <c r="G38" s="38"/>
      <c r="H38" s="32" t="n">
        <f aca="false">ROUND(D38*F38,0)</f>
        <v>0</v>
      </c>
      <c r="I38" s="32" t="n">
        <f aca="false">ROUND(D38*G38,0)</f>
        <v>0</v>
      </c>
    </row>
    <row r="39" customFormat="false" ht="16.5" hidden="false" customHeight="false" outlineLevel="0" collapsed="false">
      <c r="A39" s="29"/>
      <c r="B39" s="90"/>
      <c r="C39" s="95" t="s">
        <v>143</v>
      </c>
      <c r="D39" s="40" t="n">
        <v>30</v>
      </c>
      <c r="E39" s="101" t="s">
        <v>66</v>
      </c>
      <c r="F39" s="38"/>
      <c r="G39" s="38"/>
      <c r="H39" s="32" t="n">
        <f aca="false">ROUND(D39*F39,0)</f>
        <v>0</v>
      </c>
      <c r="I39" s="32" t="n">
        <f aca="false">ROUND(D39*G39,0)</f>
        <v>0</v>
      </c>
    </row>
    <row r="40" customFormat="false" ht="16.5" hidden="false" customHeight="false" outlineLevel="0" collapsed="false">
      <c r="A40" s="29"/>
      <c r="B40" s="90"/>
      <c r="C40" s="95" t="s">
        <v>144</v>
      </c>
      <c r="D40" s="40" t="n">
        <v>112</v>
      </c>
      <c r="E40" s="101" t="s">
        <v>66</v>
      </c>
      <c r="F40" s="38"/>
      <c r="G40" s="38"/>
      <c r="H40" s="32" t="n">
        <f aca="false">ROUND(D40*F40,0)</f>
        <v>0</v>
      </c>
      <c r="I40" s="32" t="n">
        <f aca="false">ROUND(D40*G40,0)</f>
        <v>0</v>
      </c>
    </row>
    <row r="41" customFormat="false" ht="16.5" hidden="false" customHeight="false" outlineLevel="0" collapsed="false">
      <c r="A41" s="29"/>
      <c r="B41" s="90"/>
      <c r="C41" s="95" t="s">
        <v>145</v>
      </c>
      <c r="D41" s="40" t="n">
        <v>15</v>
      </c>
      <c r="E41" s="101" t="s">
        <v>66</v>
      </c>
      <c r="F41" s="38"/>
      <c r="G41" s="38"/>
      <c r="H41" s="32" t="n">
        <f aca="false">ROUND(D41*F41,0)</f>
        <v>0</v>
      </c>
      <c r="I41" s="32" t="n">
        <f aca="false">ROUND(D41*G41,0)</f>
        <v>0</v>
      </c>
    </row>
    <row r="42" customFormat="false" ht="16.5" hidden="false" customHeight="false" outlineLevel="0" collapsed="false">
      <c r="A42" s="29"/>
      <c r="B42" s="90"/>
      <c r="C42" s="95" t="s">
        <v>146</v>
      </c>
      <c r="D42" s="40" t="n">
        <v>50</v>
      </c>
      <c r="E42" s="101" t="s">
        <v>66</v>
      </c>
      <c r="F42" s="38"/>
      <c r="G42" s="38"/>
      <c r="H42" s="32" t="n">
        <f aca="false">ROUND(D42*F42,0)</f>
        <v>0</v>
      </c>
      <c r="I42" s="32" t="n">
        <f aca="false">ROUND(D42*G42,0)</f>
        <v>0</v>
      </c>
    </row>
    <row r="43" customFormat="false" ht="16.5" hidden="false" customHeight="false" outlineLevel="0" collapsed="false">
      <c r="A43" s="29"/>
      <c r="B43" s="90"/>
      <c r="C43" s="95" t="s">
        <v>147</v>
      </c>
      <c r="D43" s="40" t="n">
        <v>96</v>
      </c>
      <c r="E43" s="101" t="s">
        <v>66</v>
      </c>
      <c r="F43" s="38"/>
      <c r="G43" s="38"/>
      <c r="H43" s="32" t="n">
        <f aca="false">ROUND(D43*F43,0)</f>
        <v>0</v>
      </c>
      <c r="I43" s="32" t="n">
        <f aca="false">ROUND(D43*G43,0)</f>
        <v>0</v>
      </c>
    </row>
    <row r="44" customFormat="false" ht="16.5" hidden="false" customHeight="false" outlineLevel="0" collapsed="false">
      <c r="A44" s="29"/>
      <c r="B44" s="90"/>
      <c r="C44" s="95" t="s">
        <v>148</v>
      </c>
      <c r="D44" s="40" t="n">
        <v>20</v>
      </c>
      <c r="E44" s="101" t="s">
        <v>66</v>
      </c>
      <c r="F44" s="38"/>
      <c r="G44" s="38"/>
      <c r="H44" s="32" t="n">
        <f aca="false">ROUND(D44*F44,0)</f>
        <v>0</v>
      </c>
      <c r="I44" s="32" t="n">
        <f aca="false">ROUND(D44*G44,0)</f>
        <v>0</v>
      </c>
    </row>
    <row r="45" customFormat="false" ht="16.5" hidden="false" customHeight="false" outlineLevel="0" collapsed="false">
      <c r="A45" s="29"/>
      <c r="B45" s="90"/>
      <c r="C45" s="95" t="s">
        <v>149</v>
      </c>
      <c r="D45" s="40" t="n">
        <v>84</v>
      </c>
      <c r="E45" s="101" t="s">
        <v>66</v>
      </c>
      <c r="F45" s="38"/>
      <c r="G45" s="38"/>
      <c r="H45" s="32" t="n">
        <f aca="false">ROUND(D45*F45,0)</f>
        <v>0</v>
      </c>
      <c r="I45" s="32" t="n">
        <f aca="false">ROUND(D45*G45,0)</f>
        <v>0</v>
      </c>
    </row>
    <row r="46" customFormat="false" ht="16.5" hidden="false" customHeight="false" outlineLevel="0" collapsed="false">
      <c r="A46" s="29"/>
      <c r="B46" s="90"/>
      <c r="C46" s="104"/>
      <c r="D46" s="103"/>
      <c r="E46" s="104"/>
      <c r="F46" s="92"/>
      <c r="G46" s="92"/>
      <c r="H46" s="32"/>
      <c r="I46" s="32"/>
    </row>
    <row r="47" customFormat="false" ht="16.5" hidden="false" customHeight="false" outlineLevel="0" collapsed="false">
      <c r="A47" s="29"/>
      <c r="B47" s="90"/>
      <c r="C47" s="105"/>
      <c r="D47" s="94"/>
      <c r="E47" s="90"/>
      <c r="F47" s="92"/>
      <c r="G47" s="92"/>
      <c r="H47" s="32"/>
      <c r="I47" s="32"/>
    </row>
    <row r="48" customFormat="false" ht="16.5" hidden="false" customHeight="false" outlineLevel="0" collapsed="false">
      <c r="A48" s="29" t="n">
        <v>7</v>
      </c>
      <c r="B48" s="33" t="s">
        <v>150</v>
      </c>
      <c r="C48" s="37" t="s">
        <v>151</v>
      </c>
      <c r="D48" s="84" t="n">
        <v>1157</v>
      </c>
      <c r="E48" s="33" t="s">
        <v>45</v>
      </c>
      <c r="F48" s="38"/>
      <c r="G48" s="38"/>
      <c r="H48" s="32" t="n">
        <f aca="false">ROUND(D48*F48,0)</f>
        <v>0</v>
      </c>
      <c r="I48" s="32" t="n">
        <f aca="false">ROUND(D48*G48,0)</f>
        <v>0</v>
      </c>
    </row>
    <row r="49" customFormat="false" ht="16.5" hidden="false" customHeight="false" outlineLevel="0" collapsed="false">
      <c r="A49" s="29"/>
      <c r="B49" s="33"/>
      <c r="C49" s="37"/>
      <c r="D49" s="94"/>
      <c r="E49" s="90"/>
      <c r="F49" s="92"/>
      <c r="G49" s="92"/>
      <c r="H49" s="32"/>
      <c r="I49" s="32"/>
    </row>
    <row r="50" customFormat="false" ht="16.5" hidden="false" customHeight="false" outlineLevel="0" collapsed="false">
      <c r="A50" s="29" t="n">
        <v>8</v>
      </c>
      <c r="B50" s="33" t="s">
        <v>152</v>
      </c>
      <c r="C50" s="37" t="s">
        <v>153</v>
      </c>
      <c r="D50" s="84" t="n">
        <v>357</v>
      </c>
      <c r="E50" s="33" t="s">
        <v>101</v>
      </c>
      <c r="F50" s="38"/>
      <c r="G50" s="38"/>
      <c r="H50" s="32" t="n">
        <f aca="false">ROUND(D50*F50,0)</f>
        <v>0</v>
      </c>
      <c r="I50" s="32" t="n">
        <f aca="false">ROUND(D50*G50,0)</f>
        <v>0</v>
      </c>
    </row>
    <row r="51" customFormat="false" ht="16.5" hidden="false" customHeight="false" outlineLevel="0" collapsed="false">
      <c r="A51" s="29"/>
      <c r="B51" s="33"/>
      <c r="C51" s="37"/>
      <c r="D51" s="94"/>
      <c r="E51" s="90"/>
      <c r="F51" s="92"/>
      <c r="G51" s="92"/>
      <c r="H51" s="32"/>
      <c r="I51" s="32"/>
    </row>
    <row r="52" customFormat="false" ht="16.5" hidden="false" customHeight="false" outlineLevel="0" collapsed="false">
      <c r="A52" s="29" t="n">
        <v>9</v>
      </c>
      <c r="B52" s="33" t="s">
        <v>154</v>
      </c>
      <c r="C52" s="37" t="s">
        <v>155</v>
      </c>
      <c r="D52" s="84" t="n">
        <v>354</v>
      </c>
      <c r="E52" s="33" t="s">
        <v>45</v>
      </c>
      <c r="F52" s="38"/>
      <c r="G52" s="38"/>
      <c r="H52" s="32" t="n">
        <f aca="false">ROUND(D52*F52,0)</f>
        <v>0</v>
      </c>
      <c r="I52" s="32" t="n">
        <f aca="false">ROUND(D52*G52,0)</f>
        <v>0</v>
      </c>
    </row>
    <row r="53" customFormat="false" ht="16.5" hidden="false" customHeight="false" outlineLevel="0" collapsed="false">
      <c r="A53" s="29"/>
      <c r="B53" s="33"/>
      <c r="C53" s="37"/>
      <c r="D53" s="84"/>
      <c r="E53" s="33"/>
      <c r="F53" s="38"/>
      <c r="G53" s="38"/>
      <c r="H53" s="32"/>
      <c r="I53" s="32"/>
    </row>
    <row r="54" customFormat="false" ht="16.5" hidden="false" customHeight="false" outlineLevel="0" collapsed="false">
      <c r="A54" s="29"/>
      <c r="B54" s="33"/>
      <c r="C54" s="37" t="s">
        <v>156</v>
      </c>
      <c r="D54" s="84" t="n">
        <v>26</v>
      </c>
      <c r="E54" s="33" t="s">
        <v>45</v>
      </c>
      <c r="F54" s="38"/>
      <c r="G54" s="38"/>
      <c r="H54" s="32" t="n">
        <f aca="false">ROUND(D54*F54,0)</f>
        <v>0</v>
      </c>
      <c r="I54" s="32" t="n">
        <f aca="false">ROUND(D54*G54,0)</f>
        <v>0</v>
      </c>
    </row>
    <row r="55" customFormat="false" ht="14.25" hidden="false" customHeight="false" outlineLevel="0" collapsed="false">
      <c r="A55" s="106"/>
      <c r="B55" s="107"/>
      <c r="C55" s="107" t="s">
        <v>46</v>
      </c>
      <c r="D55" s="71"/>
      <c r="E55" s="107"/>
      <c r="F55" s="71"/>
      <c r="G55" s="71"/>
      <c r="H55" s="41" t="n">
        <f aca="false">ROUND(SUM(H16:H54)+SUM(H2:H13),0)</f>
        <v>0</v>
      </c>
      <c r="I55" s="41" t="n">
        <f aca="false">ROUND(SUM(I16:I54)+SUM(I2:I13),0)</f>
        <v>0</v>
      </c>
      <c r="L55" s="89" t="e">
        <f aca="false">#REF!+#REF!+#REF!</f>
        <v>#REF!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&amp;L&amp;"Century Gothic,Általános"&amp;A</oddHeader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G20" activeCellId="0" sqref="G20"/>
    </sheetView>
  </sheetViews>
  <sheetFormatPr defaultRowHeight="12.75"/>
  <cols>
    <col collapsed="false" hidden="false" max="1" min="1" style="0" width="8.72959183673469"/>
    <col collapsed="false" hidden="false" max="2" min="2" style="0" width="15.7142857142857"/>
    <col collapsed="false" hidden="false" max="3" min="3" style="0" width="50"/>
    <col collapsed="false" hidden="false" max="4" min="4" style="40" width="10.8520408163265"/>
    <col collapsed="false" hidden="false" max="5" min="5" style="0" width="8.72959183673469"/>
    <col collapsed="false" hidden="false" max="6" min="6" style="0" width="11.5714285714286"/>
    <col collapsed="false" hidden="false" max="7" min="7" style="0" width="10.4234693877551"/>
    <col collapsed="false" hidden="false" max="8" min="8" style="0" width="17.8571428571429"/>
    <col collapsed="false" hidden="false" max="9" min="9" style="0" width="20.4183673469388"/>
    <col collapsed="false" hidden="false" max="1025" min="10" style="0" width="8.72959183673469"/>
  </cols>
  <sheetData>
    <row r="1" customFormat="false" ht="42.75" hidden="false" customHeight="false" outlineLevel="0" collapsed="false">
      <c r="A1" s="28" t="s">
        <v>30</v>
      </c>
      <c r="B1" s="19" t="s">
        <v>31</v>
      </c>
      <c r="C1" s="19" t="s">
        <v>32</v>
      </c>
      <c r="D1" s="71" t="s">
        <v>33</v>
      </c>
      <c r="E1" s="19" t="s">
        <v>34</v>
      </c>
      <c r="F1" s="20" t="s">
        <v>35</v>
      </c>
      <c r="G1" s="20" t="s">
        <v>36</v>
      </c>
      <c r="H1" s="20" t="s">
        <v>37</v>
      </c>
      <c r="I1" s="20" t="s">
        <v>38</v>
      </c>
    </row>
    <row r="2" s="35" customFormat="true" ht="33" hidden="false" customHeight="false" outlineLevel="0" collapsed="false">
      <c r="A2" s="108" t="n">
        <v>1</v>
      </c>
      <c r="B2" s="33" t="s">
        <v>157</v>
      </c>
      <c r="C2" s="60" t="s">
        <v>158</v>
      </c>
      <c r="D2" s="32" t="n">
        <v>15</v>
      </c>
      <c r="E2" s="33" t="s">
        <v>66</v>
      </c>
      <c r="F2" s="32"/>
      <c r="G2" s="32"/>
      <c r="H2" s="38" t="n">
        <f aca="false">ROUND(D2*F2,0)</f>
        <v>0</v>
      </c>
      <c r="I2" s="32" t="n">
        <f aca="false">ROUND(D2*G2,0)</f>
        <v>0</v>
      </c>
    </row>
    <row r="3" customFormat="false" ht="16.5" hidden="false" customHeight="false" outlineLevel="0" collapsed="false">
      <c r="A3" s="108"/>
      <c r="B3" s="33"/>
      <c r="C3" s="60"/>
      <c r="D3" s="32"/>
      <c r="E3" s="33"/>
      <c r="F3" s="38"/>
      <c r="G3" s="38"/>
      <c r="H3" s="38"/>
      <c r="I3" s="32"/>
    </row>
    <row r="4" s="35" customFormat="true" ht="33" hidden="false" customHeight="false" outlineLevel="0" collapsed="false">
      <c r="A4" s="108" t="n">
        <v>2</v>
      </c>
      <c r="B4" s="33" t="s">
        <v>159</v>
      </c>
      <c r="C4" s="60" t="s">
        <v>160</v>
      </c>
      <c r="D4" s="32" t="n">
        <v>10</v>
      </c>
      <c r="E4" s="33" t="s">
        <v>66</v>
      </c>
      <c r="F4" s="109"/>
      <c r="G4" s="32"/>
      <c r="H4" s="38" t="n">
        <f aca="false">ROUND(D4*F4,0)</f>
        <v>0</v>
      </c>
      <c r="I4" s="32" t="n">
        <f aca="false">ROUND(D4*G4,0)</f>
        <v>0</v>
      </c>
    </row>
    <row r="5" customFormat="false" ht="16.5" hidden="false" customHeight="false" outlineLevel="0" collapsed="false">
      <c r="A5" s="108"/>
      <c r="B5" s="33"/>
      <c r="C5" s="60"/>
      <c r="D5" s="32"/>
      <c r="E5" s="33"/>
      <c r="F5" s="38"/>
      <c r="G5" s="38"/>
      <c r="H5" s="38"/>
      <c r="I5" s="32"/>
    </row>
    <row r="6" s="35" customFormat="true" ht="33" hidden="false" customHeight="false" outlineLevel="0" collapsed="false">
      <c r="A6" s="108" t="n">
        <v>3</v>
      </c>
      <c r="B6" s="33" t="s">
        <v>157</v>
      </c>
      <c r="C6" s="60" t="s">
        <v>161</v>
      </c>
      <c r="D6" s="32" t="n">
        <v>2</v>
      </c>
      <c r="E6" s="33" t="s">
        <v>162</v>
      </c>
      <c r="F6" s="109"/>
      <c r="G6" s="32"/>
      <c r="H6" s="38" t="n">
        <f aca="false">ROUND(D6*F6,0)</f>
        <v>0</v>
      </c>
      <c r="I6" s="32" t="n">
        <f aca="false">ROUND(D6*G6,0)</f>
        <v>0</v>
      </c>
    </row>
    <row r="7" customFormat="false" ht="16.5" hidden="false" customHeight="false" outlineLevel="0" collapsed="false">
      <c r="A7" s="108"/>
      <c r="B7" s="84"/>
      <c r="C7" s="84"/>
      <c r="D7" s="84"/>
      <c r="E7" s="84"/>
      <c r="F7" s="84"/>
      <c r="G7" s="84"/>
      <c r="H7" s="38"/>
      <c r="I7" s="32"/>
    </row>
    <row r="8" s="35" customFormat="true" ht="16.5" hidden="false" customHeight="false" outlineLevel="0" collapsed="false">
      <c r="A8" s="29" t="n">
        <v>4</v>
      </c>
      <c r="B8" s="33"/>
      <c r="C8" s="37" t="s">
        <v>163</v>
      </c>
      <c r="D8" s="32" t="n">
        <v>20.42</v>
      </c>
      <c r="E8" s="33" t="s">
        <v>45</v>
      </c>
      <c r="F8" s="38"/>
      <c r="G8" s="38"/>
      <c r="H8" s="38" t="n">
        <f aca="false">ROUND(D8*F8,0)</f>
        <v>0</v>
      </c>
      <c r="I8" s="32" t="n">
        <f aca="false">ROUND(D8*G8,0)</f>
        <v>0</v>
      </c>
    </row>
    <row r="9" customFormat="false" ht="16.5" hidden="false" customHeight="false" outlineLevel="0" collapsed="false">
      <c r="A9" s="108"/>
      <c r="B9" s="33"/>
      <c r="C9" s="37"/>
      <c r="D9" s="84"/>
      <c r="E9" s="33"/>
      <c r="F9" s="38"/>
      <c r="G9" s="38"/>
      <c r="H9" s="38"/>
      <c r="I9" s="32"/>
    </row>
    <row r="10" s="35" customFormat="true" ht="49.5" hidden="false" customHeight="false" outlineLevel="0" collapsed="false">
      <c r="A10" s="108" t="n">
        <v>5</v>
      </c>
      <c r="B10" s="33"/>
      <c r="C10" s="37" t="s">
        <v>164</v>
      </c>
      <c r="D10" s="32" t="n">
        <v>20.42</v>
      </c>
      <c r="E10" s="33" t="s">
        <v>45</v>
      </c>
      <c r="F10" s="38"/>
      <c r="G10" s="38"/>
      <c r="H10" s="38" t="n">
        <f aca="false">ROUND(D10*F10,0)</f>
        <v>0</v>
      </c>
      <c r="I10" s="32" t="n">
        <f aca="false">ROUND(D10*G10,0)</f>
        <v>0</v>
      </c>
    </row>
    <row r="11" s="35" customFormat="true" ht="16.5" hidden="false" customHeight="false" outlineLevel="0" collapsed="false">
      <c r="A11" s="108"/>
      <c r="B11" s="33"/>
      <c r="C11" s="37"/>
      <c r="D11" s="32"/>
      <c r="E11" s="33"/>
      <c r="F11" s="38"/>
      <c r="G11" s="38"/>
      <c r="H11" s="38"/>
      <c r="I11" s="32"/>
    </row>
    <row r="12" customFormat="false" ht="16.5" hidden="false" customHeight="false" outlineLevel="0" collapsed="false">
      <c r="A12" s="80" t="n">
        <v>6</v>
      </c>
      <c r="B12" s="78"/>
      <c r="C12" s="81" t="s">
        <v>165</v>
      </c>
      <c r="D12" s="84" t="n">
        <v>3</v>
      </c>
      <c r="E12" s="78" t="s">
        <v>66</v>
      </c>
      <c r="F12" s="34"/>
      <c r="G12" s="34"/>
      <c r="H12" s="38" t="n">
        <f aca="false">ROUND(D12*F12,0)</f>
        <v>0</v>
      </c>
      <c r="I12" s="32" t="n">
        <f aca="false">ROUND(D12*G12,0)</f>
        <v>0</v>
      </c>
    </row>
    <row r="13" customFormat="false" ht="14.25" hidden="false" customHeight="false" outlineLevel="0" collapsed="false">
      <c r="A13" s="28"/>
      <c r="B13" s="19"/>
      <c r="C13" s="19" t="s">
        <v>46</v>
      </c>
      <c r="D13" s="71"/>
      <c r="E13" s="19"/>
      <c r="F13" s="20"/>
      <c r="G13" s="20"/>
      <c r="H13" s="41" t="n">
        <f aca="false">ROUND(SUM(H2:H12),0)</f>
        <v>0</v>
      </c>
      <c r="I13" s="41" t="n">
        <f aca="false">ROUND(SUM(I2:I12),0)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&amp;L&amp;"Century Gothic,Általános"&amp;A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windowProtection="false" showFormulas="false" showGridLines="true" showRowColHeaders="true" showZeros="true" rightToLeft="false" tabSelected="false" showOutlineSymbols="true" defaultGridColor="true" view="pageBreakPreview" topLeftCell="A7" colorId="64" zoomScale="93" zoomScaleNormal="100" zoomScalePageLayoutView="93" workbookViewId="0">
      <selection pane="topLeft" activeCell="N13" activeCellId="0" sqref="N13"/>
    </sheetView>
  </sheetViews>
  <sheetFormatPr defaultRowHeight="12.75"/>
  <cols>
    <col collapsed="false" hidden="false" max="1" min="1" style="0" width="4.57142857142857"/>
    <col collapsed="false" hidden="false" max="2" min="2" style="0" width="16"/>
    <col collapsed="false" hidden="false" max="3" min="3" style="0" width="49.1479591836735"/>
    <col collapsed="false" hidden="false" max="4" min="4" style="40" width="8.85714285714286"/>
    <col collapsed="false" hidden="false" max="5" min="5" style="0" width="8.56632653061224"/>
    <col collapsed="false" hidden="false" max="6" min="6" style="0" width="10.1428571428571"/>
    <col collapsed="false" hidden="false" max="8" min="7" style="0" width="10.9948979591837"/>
    <col collapsed="false" hidden="false" max="9" min="9" style="0" width="17.5765306122449"/>
    <col collapsed="false" hidden="false" max="10" min="10" style="0" width="15.1479591836735"/>
    <col collapsed="false" hidden="false" max="1025" min="11" style="0" width="8.72959183673469"/>
  </cols>
  <sheetData>
    <row r="1" customFormat="false" ht="28.5" hidden="false" customHeight="false" outlineLevel="0" collapsed="false">
      <c r="A1" s="28" t="s">
        <v>30</v>
      </c>
      <c r="B1" s="19" t="s">
        <v>31</v>
      </c>
      <c r="C1" s="19" t="s">
        <v>32</v>
      </c>
      <c r="D1" s="71" t="s">
        <v>33</v>
      </c>
      <c r="E1" s="19" t="s">
        <v>34</v>
      </c>
      <c r="F1" s="19" t="s">
        <v>166</v>
      </c>
      <c r="G1" s="20" t="s">
        <v>35</v>
      </c>
      <c r="H1" s="20" t="s">
        <v>36</v>
      </c>
      <c r="I1" s="20" t="s">
        <v>37</v>
      </c>
      <c r="J1" s="20" t="s">
        <v>38</v>
      </c>
    </row>
    <row r="2" customFormat="false" ht="132" hidden="false" customHeight="false" outlineLevel="0" collapsed="false">
      <c r="A2" s="70" t="n">
        <v>1</v>
      </c>
      <c r="B2" s="70" t="s">
        <v>167</v>
      </c>
      <c r="C2" s="70" t="s">
        <v>168</v>
      </c>
      <c r="D2" s="70" t="n">
        <v>2</v>
      </c>
      <c r="E2" s="70" t="s">
        <v>66</v>
      </c>
      <c r="F2" s="70" t="n">
        <v>4.5</v>
      </c>
      <c r="G2" s="70"/>
      <c r="H2" s="70"/>
      <c r="I2" s="70" t="n">
        <f aca="false">ROUND(G2*D2,0)</f>
        <v>0</v>
      </c>
      <c r="J2" s="70" t="n">
        <f aca="false">ROUND(H2*D2,0)</f>
        <v>0</v>
      </c>
    </row>
    <row r="3" customFormat="false" ht="16.5" hidden="false" customHeight="false" outlineLevel="0" collapsed="false">
      <c r="A3" s="70"/>
      <c r="B3" s="70"/>
      <c r="C3" s="70"/>
      <c r="D3" s="70"/>
      <c r="E3" s="70"/>
      <c r="F3" s="70"/>
      <c r="G3" s="70"/>
      <c r="H3" s="70"/>
      <c r="I3" s="70"/>
      <c r="J3" s="70"/>
    </row>
    <row r="4" customFormat="false" ht="82.5" hidden="false" customHeight="false" outlineLevel="0" collapsed="false">
      <c r="A4" s="70" t="n">
        <v>2</v>
      </c>
      <c r="B4" s="70" t="s">
        <v>169</v>
      </c>
      <c r="C4" s="70" t="s">
        <v>170</v>
      </c>
      <c r="D4" s="70" t="n">
        <v>20</v>
      </c>
      <c r="E4" s="70" t="s">
        <v>101</v>
      </c>
      <c r="F4" s="70" t="n">
        <v>0.1</v>
      </c>
      <c r="G4" s="70"/>
      <c r="H4" s="70"/>
      <c r="I4" s="70" t="n">
        <f aca="false">ROUND(G4*D4,0)</f>
        <v>0</v>
      </c>
      <c r="J4" s="70" t="n">
        <f aca="false">ROUND(H4*D4,0)</f>
        <v>0</v>
      </c>
    </row>
    <row r="5" customFormat="false" ht="16.5" hidden="false" customHeight="false" outlineLevel="0" collapsed="false">
      <c r="A5" s="70"/>
      <c r="B5" s="70"/>
      <c r="C5" s="70"/>
      <c r="D5" s="70"/>
      <c r="E5" s="70"/>
      <c r="F5" s="70"/>
      <c r="G5" s="70"/>
      <c r="H5" s="70"/>
      <c r="I5" s="70"/>
      <c r="J5" s="70"/>
    </row>
    <row r="6" customFormat="false" ht="33" hidden="false" customHeight="false" outlineLevel="0" collapsed="false">
      <c r="A6" s="70" t="n">
        <v>3</v>
      </c>
      <c r="B6" s="70" t="s">
        <v>171</v>
      </c>
      <c r="C6" s="70" t="s">
        <v>172</v>
      </c>
      <c r="D6" s="70" t="n">
        <v>11</v>
      </c>
      <c r="E6" s="70" t="s">
        <v>101</v>
      </c>
      <c r="F6" s="70" t="n">
        <v>1.72</v>
      </c>
      <c r="G6" s="70"/>
      <c r="H6" s="70"/>
      <c r="I6" s="70" t="n">
        <f aca="false">ROUND(G6*D6,0)</f>
        <v>0</v>
      </c>
      <c r="J6" s="70" t="n">
        <f aca="false">ROUND(H6*D6,0)</f>
        <v>0</v>
      </c>
    </row>
    <row r="7" customFormat="false" ht="16.5" hidden="false" customHeight="false" outlineLevel="0" collapsed="false">
      <c r="A7" s="70"/>
      <c r="B7" s="70"/>
      <c r="C7" s="70"/>
      <c r="D7" s="70"/>
      <c r="E7" s="70"/>
      <c r="F7" s="70"/>
      <c r="G7" s="70"/>
      <c r="H7" s="70"/>
      <c r="I7" s="70"/>
      <c r="J7" s="70"/>
    </row>
    <row r="8" customFormat="false" ht="49.5" hidden="false" customHeight="false" outlineLevel="0" collapsed="false">
      <c r="A8" s="70" t="n">
        <v>4</v>
      </c>
      <c r="B8" s="70" t="s">
        <v>173</v>
      </c>
      <c r="C8" s="70" t="s">
        <v>174</v>
      </c>
      <c r="D8" s="70" t="n">
        <v>1</v>
      </c>
      <c r="E8" s="70" t="s">
        <v>101</v>
      </c>
      <c r="F8" s="70" t="n">
        <v>8</v>
      </c>
      <c r="G8" s="70"/>
      <c r="H8" s="70"/>
      <c r="I8" s="70" t="n">
        <f aca="false">ROUND(G8*D8,0)</f>
        <v>0</v>
      </c>
      <c r="J8" s="70" t="n">
        <f aca="false">ROUND(H8*D8,0)</f>
        <v>0</v>
      </c>
    </row>
    <row r="9" customFormat="false" ht="16.5" hidden="false" customHeight="false" outlineLevel="0" collapsed="false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customFormat="false" ht="49.5" hidden="false" customHeight="false" outlineLevel="0" collapsed="false">
      <c r="A10" s="70" t="n">
        <v>5</v>
      </c>
      <c r="B10" s="70" t="s">
        <v>173</v>
      </c>
      <c r="C10" s="70" t="s">
        <v>175</v>
      </c>
      <c r="D10" s="70" t="n">
        <v>1</v>
      </c>
      <c r="E10" s="70" t="s">
        <v>101</v>
      </c>
      <c r="F10" s="70" t="n">
        <v>8</v>
      </c>
      <c r="G10" s="70"/>
      <c r="H10" s="70"/>
      <c r="I10" s="70" t="n">
        <f aca="false">ROUND(G10*D10,0)</f>
        <v>0</v>
      </c>
      <c r="J10" s="70" t="n">
        <f aca="false">ROUND(H10*D10,0)</f>
        <v>0</v>
      </c>
    </row>
    <row r="11" customFormat="false" ht="16.5" hidden="false" customHeight="false" outlineLevel="0" collapsed="false">
      <c r="A11" s="70"/>
      <c r="B11" s="70"/>
      <c r="C11" s="70"/>
      <c r="D11" s="70"/>
      <c r="E11" s="70"/>
      <c r="F11" s="70"/>
      <c r="G11" s="70"/>
      <c r="H11" s="70"/>
      <c r="I11" s="70"/>
      <c r="J11" s="70"/>
    </row>
    <row r="12" customFormat="false" ht="33" hidden="false" customHeight="false" outlineLevel="0" collapsed="false">
      <c r="A12" s="70" t="n">
        <v>6</v>
      </c>
      <c r="B12" s="70" t="s">
        <v>176</v>
      </c>
      <c r="C12" s="70" t="s">
        <v>177</v>
      </c>
      <c r="D12" s="70" t="n">
        <v>2</v>
      </c>
      <c r="E12" s="70" t="s">
        <v>66</v>
      </c>
      <c r="F12" s="70" t="n">
        <v>2.63</v>
      </c>
      <c r="G12" s="70"/>
      <c r="H12" s="70"/>
      <c r="I12" s="70" t="n">
        <f aca="false">ROUND(G12*D12,0)</f>
        <v>0</v>
      </c>
      <c r="J12" s="70" t="n">
        <f aca="false">ROUND(H12*D12,0)</f>
        <v>0</v>
      </c>
    </row>
    <row r="13" customFormat="false" ht="16.5" hidden="false" customHeight="false" outlineLevel="0" collapsed="false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customFormat="false" ht="66" hidden="false" customHeight="false" outlineLevel="0" collapsed="false">
      <c r="A14" s="70" t="n">
        <v>7</v>
      </c>
      <c r="B14" s="70" t="s">
        <v>178</v>
      </c>
      <c r="C14" s="70" t="s">
        <v>179</v>
      </c>
      <c r="D14" s="70" t="n">
        <v>2</v>
      </c>
      <c r="E14" s="70" t="s">
        <v>66</v>
      </c>
      <c r="F14" s="70" t="n">
        <v>0.49</v>
      </c>
      <c r="G14" s="70"/>
      <c r="H14" s="70"/>
      <c r="I14" s="70" t="n">
        <f aca="false">ROUND(G14*D14,0)</f>
        <v>0</v>
      </c>
      <c r="J14" s="70" t="n">
        <f aca="false">ROUND(H14*D14,0)</f>
        <v>0</v>
      </c>
    </row>
    <row r="15" customFormat="false" ht="16.5" hidden="false" customHeight="false" outlineLevel="0" collapsed="false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customFormat="false" ht="16.5" hidden="false" customHeight="false" outlineLevel="0" collapsed="false">
      <c r="A16" s="70" t="n">
        <v>8</v>
      </c>
      <c r="B16" s="70" t="s">
        <v>180</v>
      </c>
      <c r="C16" s="70" t="s">
        <v>181</v>
      </c>
      <c r="D16" s="70" t="n">
        <v>4</v>
      </c>
      <c r="E16" s="70" t="s">
        <v>66</v>
      </c>
      <c r="F16" s="70" t="n">
        <v>0.83</v>
      </c>
      <c r="G16" s="70"/>
      <c r="H16" s="70"/>
      <c r="I16" s="70" t="n">
        <f aca="false">ROUND(G16*D16,0)</f>
        <v>0</v>
      </c>
      <c r="J16" s="70" t="n">
        <f aca="false">ROUND(H16*D16,0)</f>
        <v>0</v>
      </c>
    </row>
    <row r="17" customFormat="false" ht="181.5" hidden="false" customHeight="false" outlineLevel="0" collapsed="false">
      <c r="A17" s="70"/>
      <c r="B17" s="70" t="s">
        <v>182</v>
      </c>
      <c r="C17" s="70" t="s">
        <v>183</v>
      </c>
      <c r="D17" s="70" t="n">
        <v>2</v>
      </c>
      <c r="E17" s="70" t="s">
        <v>66</v>
      </c>
      <c r="F17" s="70" t="n">
        <v>0.69</v>
      </c>
      <c r="G17" s="70"/>
      <c r="H17" s="70"/>
      <c r="I17" s="70" t="n">
        <f aca="false">ROUND(G17*D17,0)</f>
        <v>0</v>
      </c>
      <c r="J17" s="70" t="n">
        <f aca="false">ROUND(H17*D17,0)</f>
        <v>0</v>
      </c>
    </row>
    <row r="18" customFormat="false" ht="33" hidden="false" customHeight="false" outlineLevel="0" collapsed="false">
      <c r="A18" s="70" t="n">
        <v>9</v>
      </c>
      <c r="B18" s="70" t="s">
        <v>184</v>
      </c>
      <c r="C18" s="70" t="s">
        <v>185</v>
      </c>
      <c r="D18" s="70" t="n">
        <v>2</v>
      </c>
      <c r="E18" s="70" t="s">
        <v>66</v>
      </c>
      <c r="F18" s="70" t="n">
        <v>0.69</v>
      </c>
      <c r="G18" s="70"/>
      <c r="H18" s="70"/>
      <c r="I18" s="70" t="n">
        <f aca="false">ROUND(G18*D18,0)</f>
        <v>0</v>
      </c>
      <c r="J18" s="70" t="n">
        <f aca="false">ROUND(H18*D18,0)</f>
        <v>0</v>
      </c>
    </row>
    <row r="19" customFormat="false" ht="16.5" hidden="false" customHeight="false" outlineLevel="0" collapsed="false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customFormat="false" ht="16.5" hidden="false" customHeight="false" outlineLevel="0" collapsed="false">
      <c r="A20" s="70" t="n">
        <v>10</v>
      </c>
      <c r="B20" s="110"/>
      <c r="C20" s="70" t="s">
        <v>186</v>
      </c>
      <c r="D20" s="70" t="n">
        <v>1</v>
      </c>
      <c r="E20" s="70" t="s">
        <v>187</v>
      </c>
      <c r="F20" s="70"/>
      <c r="G20" s="111"/>
      <c r="H20" s="111"/>
      <c r="I20" s="70" t="n">
        <f aca="false">ROUND(G20*D20,0)</f>
        <v>0</v>
      </c>
      <c r="J20" s="70" t="n">
        <f aca="false">ROUND(H20*D20,0)</f>
        <v>0</v>
      </c>
    </row>
    <row r="21" s="116" customFormat="true" ht="16.5" hidden="false" customHeight="false" outlineLevel="0" collapsed="false">
      <c r="A21" s="112"/>
      <c r="B21" s="112"/>
      <c r="C21" s="113" t="s">
        <v>188</v>
      </c>
      <c r="D21" s="114"/>
      <c r="E21" s="112"/>
      <c r="F21" s="112"/>
      <c r="G21" s="112"/>
      <c r="H21" s="112"/>
      <c r="I21" s="115" t="n">
        <f aca="false">SUM(I2:I20)</f>
        <v>0</v>
      </c>
      <c r="J21" s="115" t="n">
        <f aca="false">SUM(J2:J20)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</TotalTime>
  <Application>LibreOffice/4.4.0.3$Windows_x86 LibreOffice_project/de093506bcdc5fafd9023ee680b8c60e3e0645d7</Application>
  <Company>Költségszakértő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2015-04-14T08:06:04Z</dcterms:created>
  <dc:creator>Márkus Gábor</dc:creator>
  <dc:language>hu-HU</dc:language>
  <cp:lastPrinted>2018-03-06T14:31:22Z</cp:lastPrinted>
  <dcterms:modified xsi:type="dcterms:W3CDTF">2018-04-11T15:23:39Z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Költségszakértő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